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it Types,Counts,Distribution" sheetId="1" r:id="rId4"/>
    <sheet state="visible" name="Project Type Definitions" sheetId="2" r:id="rId5"/>
    <sheet state="visible" name="Parking Matrix" sheetId="3" r:id="rId6"/>
  </sheets>
  <definedNames/>
  <calcPr/>
  <extLst>
    <ext uri="GoogleSheetsCustomDataVersion2">
      <go:sheetsCustomData xmlns:go="http://customooxmlschemas.google.com/" r:id="rId7" roundtripDataChecksum="FQveHpO1tU3av0KGI1BmJHj5UABms8nrQtQI3oGM8UQ="/>
    </ext>
  </extLst>
</workbook>
</file>

<file path=xl/sharedStrings.xml><?xml version="1.0" encoding="utf-8"?>
<sst xmlns="http://schemas.openxmlformats.org/spreadsheetml/2006/main" count="115" uniqueCount="112">
  <si>
    <t xml:space="preserve">Distribution &amp; Designation By Unit Type, Floor Plan Type, Accessible Unit Type </t>
  </si>
  <si>
    <t xml:space="preserve">Number of Units </t>
  </si>
  <si>
    <t xml:space="preserve">AcHP # </t>
  </si>
  <si>
    <t>Bldg</t>
  </si>
  <si>
    <t>Unit #</t>
  </si>
  <si>
    <t>Managers Unit
(Mark with "x")</t>
  </si>
  <si>
    <t>Unit Type: 
Studio, 
Efficiency, 
1 Bedroom, 
2 Bedroom, 
3 Bedroom, 
4 Bedroom, 
5 Bedroom</t>
  </si>
  <si>
    <t>Floor Plan Type</t>
  </si>
  <si>
    <t>Unit Designation: Mobility,
 Communication, FHA/11A/11B, 
Pre-FHA Conventional</t>
  </si>
  <si>
    <t>Additional Accessibility Requirements: 
Universal Design, 
EAP, 
Unruh, 
TCAC Mobility Unit, 
TCAC Communication Unit</t>
  </si>
  <si>
    <t>Unit Designated for Compliance with ACSA</t>
  </si>
  <si>
    <t>Unit Designated for Compliance with VCA</t>
  </si>
  <si>
    <t>Affordability (AMI)</t>
  </si>
  <si>
    <t>AMI</t>
  </si>
  <si>
    <t>Mobility</t>
  </si>
  <si>
    <t>Communication</t>
  </si>
  <si>
    <t>FHA/11A Adaptable</t>
  </si>
  <si>
    <t>FHA/11B Adaptable</t>
  </si>
  <si>
    <t>Pre-FHA Conventional</t>
  </si>
  <si>
    <t>Fixed</t>
  </si>
  <si>
    <t>New Construction</t>
  </si>
  <si>
    <t>Substantial Rehabilitation</t>
  </si>
  <si>
    <t>New Construction and Substantial Rehabilitation</t>
  </si>
  <si>
    <t>Retrofit</t>
  </si>
  <si>
    <t>Floating</t>
  </si>
  <si>
    <t>Yes</t>
  </si>
  <si>
    <t>No</t>
  </si>
  <si>
    <t>Market Rate</t>
  </si>
  <si>
    <t>MGR Unit</t>
  </si>
  <si>
    <t>Total Number of Units</t>
  </si>
  <si>
    <t>Total # of Accessible Units for ACSA &amp; VCA:</t>
  </si>
  <si>
    <t>Studio</t>
  </si>
  <si>
    <t>Total Number of Mobility Units</t>
  </si>
  <si>
    <t>Efficiency</t>
  </si>
  <si>
    <t>Total % of Mobility Units Provided for this Project</t>
  </si>
  <si>
    <t>1 Bedroom</t>
  </si>
  <si>
    <t>Number of Mobility Units for Compliance with VCA</t>
  </si>
  <si>
    <t>2 Bedroom</t>
  </si>
  <si>
    <t>% of Mobility Units for Compliance with VCA (Max. 11%)</t>
  </si>
  <si>
    <t>3 Bedroom</t>
  </si>
  <si>
    <t>Number of Mobility Units for Compliance with ACSA</t>
  </si>
  <si>
    <t>4 Bedroom</t>
  </si>
  <si>
    <t>% of Mobility Units for Compliance with ACSA (Max. 15%)</t>
  </si>
  <si>
    <t>5 Bedroom</t>
  </si>
  <si>
    <t>Number of Mobility Units Not Counting for VCA</t>
  </si>
  <si>
    <t>Number of Mobility Units Not Counting for ACSA</t>
  </si>
  <si>
    <t>Manager's Unit(s)</t>
  </si>
  <si>
    <t xml:space="preserve">Total Number of Communication Units </t>
  </si>
  <si>
    <t xml:space="preserve">Grand Total </t>
  </si>
  <si>
    <t>Total % of Communication Units Provided for this Project</t>
  </si>
  <si>
    <t>Number of Communication Units for Compliance with VCA</t>
  </si>
  <si>
    <t>Floor Plans</t>
  </si>
  <si>
    <t xml:space="preserve"> </t>
  </si>
  <si>
    <t xml:space="preserve">Project Type </t>
  </si>
  <si>
    <t>% of Communication Units for Compliance with VCA (Max. 4%)</t>
  </si>
  <si>
    <t>Senior Project</t>
  </si>
  <si>
    <t>Number of Communication Units for Compliance with ACSA</t>
  </si>
  <si>
    <t>% of Communication Units for Compliance with ACSA (Max. 10%)</t>
  </si>
  <si>
    <t>Number of Communication Units Not Counting for VCA</t>
  </si>
  <si>
    <t>Number of Communication Units Not Counting for ACSA</t>
  </si>
  <si>
    <t>Total Number of Adaptable Units (FHA/11A/11B)</t>
  </si>
  <si>
    <t>Total Number of Pre-FHA Conventional Units</t>
  </si>
  <si>
    <t>Total Number of Different Floor Plans Types</t>
  </si>
  <si>
    <t>Type of Project</t>
  </si>
  <si>
    <t>Definition</t>
  </si>
  <si>
    <t>A new project that has its own funding for new construction.</t>
  </si>
  <si>
    <t>New Construction (Modular)</t>
  </si>
  <si>
    <t>A new project that has its own funding for new construction, where the units are built in a factory.</t>
  </si>
  <si>
    <t>New Construction &amp; Substantial Alterations</t>
  </si>
  <si>
    <t>A new project that has its own funding for new construction and rehabilitation, where the rehabilitation qualifies as a Substantial Alteration under Section 504.</t>
  </si>
  <si>
    <t>New Construction &amp; Other Alterations</t>
  </si>
  <si>
    <t>A new project that has its own funding for new construction and rehabilitation, where the rehabilitation qualifies as an Other Alteration under Section 504.</t>
  </si>
  <si>
    <t>Rehabilitation (Substantial Alterations)</t>
  </si>
  <si>
    <t>A project that has its own funding for rehabilitation, where the rehabilitation qualifies as a Substantial Alteration under Section 504.</t>
  </si>
  <si>
    <t>Rehabilitation (Other Alterations)</t>
  </si>
  <si>
    <t>A project that has its own funding for rehabilitation, where the rehabilitation qualifies as an Other Alteration under Section 504.</t>
  </si>
  <si>
    <t>Acquisition Rehabilitation (Substantial Alterations)</t>
  </si>
  <si>
    <t>A project that has its own funding for acquisition and rehabilitation, where the rehabilitation qualifies as a Substantial Alteration under Section 504.</t>
  </si>
  <si>
    <t>Acquisition Rehabilitation (Other Alterations)</t>
  </si>
  <si>
    <t>A project that has its own funding for acquisition and rehabilitation, where the rehabilitation qualifies as an Other Alteration under Section 504.</t>
  </si>
  <si>
    <t>A project on the covered list that LAHD has selected for retrofitting to ensure accessibility compliance with the VCA, ACSA, and applicable accessibility standards.</t>
  </si>
  <si>
    <t>Resyndication Retrofit (Substantial Alterations)</t>
  </si>
  <si>
    <t>A project on the covered list that has its own funding for rehabilitation, where the rehabilitation qualifies as a Substantial Alteration under Section 504.</t>
  </si>
  <si>
    <t>Resyndication Retrofit (Other Alterations)</t>
  </si>
  <si>
    <t>A project on the covered list that has its own funding for rehabilitation, where the rehabilitation qualifies as an Other Alteration under Section 504.</t>
  </si>
  <si>
    <t>Project Name:</t>
  </si>
  <si>
    <t>Site Name and Address:</t>
  </si>
  <si>
    <t>Building Name and Address:</t>
  </si>
  <si>
    <t>Parking Table</t>
  </si>
  <si>
    <t>Residential Parking</t>
  </si>
  <si>
    <t>Commercial Parking</t>
  </si>
  <si>
    <t>Will Parking be provided for Each Residential Dwelling Unit?</t>
  </si>
  <si>
    <t>(Mark "Yes"/"No")</t>
  </si>
  <si>
    <t>Commercial Parking Spaces</t>
  </si>
  <si>
    <t>Accessible Parking</t>
  </si>
  <si>
    <t>Commercial Accessible Parking Spaces</t>
  </si>
  <si>
    <t>Van Accessible Parking</t>
  </si>
  <si>
    <t>Commercial Van Accessible Parking Spaces</t>
  </si>
  <si>
    <t>Total Residential Parking Spaces</t>
  </si>
  <si>
    <t>Total Commercial Parking Spaces</t>
  </si>
  <si>
    <t>Residential Electric Vehicle Charging Stations</t>
  </si>
  <si>
    <t>Commercial Electric Vehicle Charging Stations</t>
  </si>
  <si>
    <t>Electric Vehicle Charging Station</t>
  </si>
  <si>
    <t>Commercial Vehicle Charging Stations</t>
  </si>
  <si>
    <t>Van Accessible Charging Station</t>
  </si>
  <si>
    <t>Commercial Van Accessible Charging Stations</t>
  </si>
  <si>
    <t>Standard Accessible Charging Station</t>
  </si>
  <si>
    <t>Commercial Standard Accessible Charging Stations</t>
  </si>
  <si>
    <t>Ambulatory Charging Station</t>
  </si>
  <si>
    <t>Commercial Ambulatory Charging Stations</t>
  </si>
  <si>
    <t>Total Number of Electric Vehicle Charging Stations</t>
  </si>
  <si>
    <t>Total Number of Commercial Charging Stations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</si>
</sst>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theme="1"/>
      <name val="Arial"/>
    </font>
    <font/>
    <font>
      <sz val="10.0"/>
      <color theme="0"/>
      <name val="Arial"/>
    </font>
    <font>
      <sz val="11.0"/>
      <color theme="0"/>
      <name val="Calibri"/>
    </font>
    <font>
      <sz val="11.0"/>
      <color theme="0"/>
      <name val="Arial"/>
    </font>
    <font>
      <b/>
      <sz val="10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i/>
      <sz val="10.0"/>
      <color theme="1"/>
      <name val="Arial"/>
    </font>
    <font>
      <b/>
      <sz val="11.0"/>
      <color theme="1"/>
      <name val="Arial"/>
    </font>
    <font>
      <sz val="11.0"/>
      <color rgb="FFFF0000"/>
      <name val="Arial"/>
    </font>
    <font>
      <sz val="11.0"/>
      <color rgb="FFFF0000"/>
      <name val="Calibri"/>
    </font>
    <font>
      <sz val="10.0"/>
      <color rgb="FFFF0000"/>
      <name val="Arial"/>
    </font>
    <font>
      <b/>
      <sz val="10.0"/>
      <color rgb="FF222222"/>
      <name val="Arial"/>
    </font>
    <font>
      <sz val="10.0"/>
      <color rgb="FF222222"/>
      <name val="Arial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5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</border>
    <border>
      <left style="medium">
        <color rgb="FFCCCCCC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CCCCCC"/>
      </left>
      <right style="medium">
        <color rgb="FF000000"/>
      </right>
      <bottom style="medium">
        <color rgb="FFCCCCCC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top style="medium">
        <color rgb="FFCCCCCC"/>
      </top>
      <bottom style="medium">
        <color rgb="FF000000"/>
      </bottom>
    </border>
    <border>
      <top style="medium">
        <color rgb="FFCCCCCC"/>
      </top>
      <bottom style="medium">
        <color rgb="FF000000"/>
      </bottom>
    </border>
    <border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2" fillId="0" fontId="3" numFmtId="0" xfId="0" applyBorder="1" applyFont="1"/>
    <xf borderId="0" fillId="0" fontId="4" numFmtId="0" xfId="0" applyFont="1"/>
    <xf borderId="0" fillId="0" fontId="5" numFmtId="0" xfId="0" applyFont="1"/>
    <xf borderId="0" fillId="0" fontId="6" numFmtId="0" xfId="0" applyFont="1"/>
    <xf borderId="3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4" fillId="0" fontId="8" numFmtId="0" xfId="0" applyBorder="1" applyFont="1"/>
    <xf borderId="4" fillId="0" fontId="9" numFmtId="0" xfId="0" applyAlignment="1" applyBorder="1" applyFont="1">
      <alignment horizontal="center"/>
    </xf>
    <xf borderId="4" fillId="0" fontId="8" numFmtId="0" xfId="0" applyAlignment="1" applyBorder="1" applyFont="1">
      <alignment horizontal="center"/>
    </xf>
    <xf borderId="5" fillId="2" fontId="4" numFmtId="0" xfId="0" applyBorder="1" applyFill="1" applyFont="1"/>
    <xf borderId="6" fillId="0" fontId="7" numFmtId="0" xfId="0" applyAlignment="1" applyBorder="1" applyFont="1">
      <alignment horizontal="center"/>
    </xf>
    <xf borderId="7" fillId="0" fontId="3" numFmtId="0" xfId="0" applyBorder="1" applyFont="1"/>
    <xf borderId="8" fillId="0" fontId="3" numFmtId="0" xfId="0" applyBorder="1" applyFont="1"/>
    <xf borderId="0" fillId="0" fontId="8" numFmtId="0" xfId="0" applyFont="1"/>
    <xf borderId="9" fillId="0" fontId="7" numFmtId="0" xfId="0" applyAlignment="1" applyBorder="1" applyFont="1">
      <alignment horizontal="left"/>
    </xf>
    <xf borderId="10" fillId="3" fontId="1" numFmtId="0" xfId="0" applyAlignment="1" applyBorder="1" applyFill="1" applyFont="1">
      <alignment horizontal="center"/>
    </xf>
    <xf borderId="11" fillId="2" fontId="9" numFmtId="0" xfId="0" applyBorder="1" applyFont="1"/>
    <xf borderId="12" fillId="2" fontId="9" numFmtId="0" xfId="0" applyBorder="1" applyFont="1"/>
    <xf borderId="13" fillId="2" fontId="9" numFmtId="0" xfId="0" applyBorder="1" applyFont="1"/>
    <xf borderId="14" fillId="3" fontId="1" numFmtId="0" xfId="0" applyAlignment="1" applyBorder="1" applyFont="1">
      <alignment horizontal="center"/>
    </xf>
    <xf borderId="15" fillId="3" fontId="9" numFmtId="0" xfId="0" applyAlignment="1" applyBorder="1" applyFont="1">
      <alignment horizontal="center"/>
    </xf>
    <xf borderId="16" fillId="0" fontId="7" numFmtId="0" xfId="0" applyAlignment="1" applyBorder="1" applyFont="1">
      <alignment horizontal="left"/>
    </xf>
    <xf borderId="17" fillId="0" fontId="3" numFmtId="0" xfId="0" applyBorder="1" applyFont="1"/>
    <xf borderId="18" fillId="2" fontId="9" numFmtId="0" xfId="0" applyBorder="1" applyFont="1"/>
    <xf borderId="19" fillId="2" fontId="9" numFmtId="0" xfId="0" applyBorder="1" applyFont="1"/>
    <xf borderId="20" fillId="2" fontId="9" numFmtId="0" xfId="0" applyBorder="1" applyFont="1"/>
    <xf borderId="21" fillId="3" fontId="9" numFmtId="10" xfId="0" applyAlignment="1" applyBorder="1" applyFont="1" applyNumberFormat="1">
      <alignment horizontal="center"/>
    </xf>
    <xf borderId="22" fillId="0" fontId="9" numFmtId="0" xfId="0" applyAlignment="1" applyBorder="1" applyFont="1">
      <alignment horizontal="left"/>
    </xf>
    <xf borderId="23" fillId="0" fontId="3" numFmtId="0" xfId="0" applyBorder="1" applyFont="1"/>
    <xf borderId="21" fillId="3" fontId="9" numFmtId="0" xfId="0" applyAlignment="1" applyBorder="1" applyFont="1">
      <alignment horizontal="center"/>
    </xf>
    <xf borderId="22" fillId="0" fontId="10" numFmtId="0" xfId="0" applyBorder="1" applyFont="1"/>
    <xf borderId="24" fillId="0" fontId="9" numFmtId="0" xfId="0" applyAlignment="1" applyBorder="1" applyFont="1">
      <alignment horizontal="left"/>
    </xf>
    <xf borderId="25" fillId="0" fontId="3" numFmtId="0" xfId="0" applyBorder="1" applyFont="1"/>
    <xf borderId="26" fillId="3" fontId="9" numFmtId="0" xfId="0" applyAlignment="1" applyBorder="1" applyFont="1">
      <alignment horizontal="center"/>
    </xf>
    <xf borderId="27" fillId="3" fontId="9" numFmtId="0" xfId="0" applyAlignment="1" applyBorder="1" applyFont="1">
      <alignment horizontal="center"/>
    </xf>
    <xf borderId="28" fillId="0" fontId="10" numFmtId="0" xfId="0" applyBorder="1" applyFont="1"/>
    <xf borderId="29" fillId="0" fontId="3" numFmtId="0" xfId="0" applyBorder="1" applyFont="1"/>
    <xf borderId="30" fillId="3" fontId="1" numFmtId="0" xfId="0" applyAlignment="1" applyBorder="1" applyFont="1">
      <alignment horizontal="center"/>
    </xf>
    <xf borderId="31" fillId="3" fontId="9" numFmtId="0" xfId="0" applyAlignment="1" applyBorder="1" applyFont="1">
      <alignment horizontal="center"/>
    </xf>
    <xf borderId="32" fillId="0" fontId="7" numFmtId="0" xfId="0" applyAlignment="1" applyBorder="1" applyFont="1">
      <alignment horizontal="left"/>
    </xf>
    <xf borderId="33" fillId="0" fontId="3" numFmtId="0" xfId="0" applyBorder="1" applyFont="1"/>
    <xf borderId="34" fillId="0" fontId="9" numFmtId="0" xfId="0" applyAlignment="1" applyBorder="1" applyFont="1">
      <alignment horizontal="left"/>
    </xf>
    <xf borderId="35" fillId="0" fontId="3" numFmtId="0" xfId="0" applyBorder="1" applyFont="1"/>
    <xf borderId="36" fillId="3" fontId="11" numFmtId="0" xfId="0" applyAlignment="1" applyBorder="1" applyFont="1">
      <alignment horizontal="center"/>
    </xf>
    <xf borderId="0" fillId="0" fontId="9" numFmtId="0" xfId="0" applyAlignment="1" applyFont="1">
      <alignment vertical="center"/>
    </xf>
    <xf borderId="21" fillId="3" fontId="9" numFmtId="1" xfId="0" applyAlignment="1" applyBorder="1" applyFont="1" applyNumberFormat="1">
      <alignment horizontal="center"/>
    </xf>
    <xf borderId="7" fillId="0" fontId="8" numFmtId="0" xfId="0" applyAlignment="1" applyBorder="1" applyFont="1">
      <alignment shrinkToFit="0" wrapText="1"/>
    </xf>
    <xf borderId="7" fillId="0" fontId="8" numFmtId="0" xfId="0" applyBorder="1" applyFont="1"/>
    <xf borderId="0" fillId="0" fontId="8" numFmtId="0" xfId="0" applyAlignment="1" applyFont="1">
      <alignment shrinkToFit="0" wrapText="1"/>
    </xf>
    <xf borderId="15" fillId="0" fontId="7" numFmtId="0" xfId="0" applyAlignment="1" applyBorder="1" applyFont="1">
      <alignment horizontal="center"/>
    </xf>
    <xf borderId="37" fillId="0" fontId="1" numFmtId="0" xfId="0" applyAlignment="1" applyBorder="1" applyFont="1">
      <alignment shrinkToFit="0" wrapText="1"/>
    </xf>
    <xf borderId="38" fillId="0" fontId="9" numFmtId="0" xfId="0" applyBorder="1" applyFont="1"/>
    <xf borderId="39" fillId="3" fontId="1" numFmtId="0" xfId="0" applyAlignment="1" applyBorder="1" applyFont="1">
      <alignment horizontal="center"/>
    </xf>
    <xf borderId="27" fillId="0" fontId="7" numFmtId="0" xfId="0" applyAlignment="1" applyBorder="1" applyFont="1">
      <alignment horizontal="center"/>
    </xf>
    <xf borderId="36" fillId="0" fontId="1" numFmtId="0" xfId="0" applyBorder="1" applyFont="1"/>
    <xf borderId="0" fillId="0" fontId="12" numFmtId="0" xfId="0" applyFont="1"/>
    <xf borderId="0" fillId="0" fontId="13" numFmtId="0" xfId="0" applyFont="1"/>
    <xf borderId="40" fillId="3" fontId="1" numFmtId="0" xfId="0" applyAlignment="1" applyBorder="1" applyFont="1">
      <alignment horizontal="center"/>
    </xf>
    <xf borderId="0" fillId="0" fontId="9" numFmtId="0" xfId="0" applyFont="1"/>
    <xf borderId="22" fillId="0" fontId="10" numFmtId="0" xfId="0" applyAlignment="1" applyBorder="1" applyFont="1">
      <alignment horizontal="left"/>
    </xf>
    <xf borderId="28" fillId="0" fontId="10" numFmtId="0" xfId="0" applyAlignment="1" applyBorder="1" applyFont="1">
      <alignment horizontal="left"/>
    </xf>
    <xf borderId="0" fillId="0" fontId="14" numFmtId="0" xfId="0" applyFont="1"/>
    <xf borderId="31" fillId="3" fontId="1" numFmtId="0" xfId="0" applyAlignment="1" applyBorder="1" applyFont="1">
      <alignment horizontal="center"/>
    </xf>
    <xf borderId="41" fillId="0" fontId="3" numFmtId="0" xfId="0" applyBorder="1" applyFont="1"/>
    <xf borderId="42" fillId="3" fontId="1" numFmtId="0" xfId="0" applyAlignment="1" applyBorder="1" applyFont="1">
      <alignment horizontal="center"/>
    </xf>
    <xf borderId="43" fillId="0" fontId="7" numFmtId="0" xfId="0" applyAlignment="1" applyBorder="1" applyFont="1">
      <alignment horizontal="left"/>
    </xf>
    <xf borderId="6" fillId="0" fontId="7" numFmtId="0" xfId="0" applyAlignment="1" applyBorder="1" applyFont="1">
      <alignment shrinkToFit="0" wrapText="1"/>
    </xf>
    <xf borderId="44" fillId="3" fontId="1" numFmtId="0" xfId="0" applyAlignment="1" applyBorder="1" applyFont="1">
      <alignment horizontal="center"/>
    </xf>
    <xf borderId="45" fillId="4" fontId="15" numFmtId="0" xfId="0" applyAlignment="1" applyBorder="1" applyFill="1" applyFont="1">
      <alignment shrinkToFit="0" wrapText="1"/>
    </xf>
    <xf borderId="46" fillId="4" fontId="15" numFmtId="0" xfId="0" applyAlignment="1" applyBorder="1" applyFont="1">
      <alignment shrinkToFit="0" wrapText="1"/>
    </xf>
    <xf borderId="38" fillId="0" fontId="3" numFmtId="0" xfId="0" applyBorder="1" applyFont="1"/>
    <xf borderId="47" fillId="0" fontId="3" numFmtId="0" xfId="0" applyBorder="1" applyFont="1"/>
    <xf borderId="48" fillId="4" fontId="16" numFmtId="0" xfId="0" applyAlignment="1" applyBorder="1" applyFont="1">
      <alignment shrinkToFit="0" wrapText="1"/>
    </xf>
    <xf borderId="49" fillId="4" fontId="16" numFmtId="0" xfId="0" applyAlignment="1" applyBorder="1" applyFont="1">
      <alignment shrinkToFit="0" wrapText="1"/>
    </xf>
    <xf borderId="49" fillId="0" fontId="17" numFmtId="0" xfId="0" applyAlignment="1" applyBorder="1" applyFont="1">
      <alignment shrinkToFit="0" wrapText="1"/>
    </xf>
    <xf borderId="49" fillId="0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49" fillId="0" fontId="17" numFmtId="0" xfId="0" applyAlignment="1" applyBorder="1" applyFont="1">
      <alignment horizontal="center" shrinkToFit="0" wrapText="1"/>
    </xf>
    <xf borderId="50" fillId="0" fontId="1" numFmtId="0" xfId="0" applyAlignment="1" applyBorder="1" applyFont="1">
      <alignment shrinkToFit="0" wrapText="1"/>
    </xf>
    <xf borderId="49" fillId="0" fontId="1" numFmtId="0" xfId="0" applyAlignment="1" applyBorder="1" applyFont="1">
      <alignment shrinkToFit="0" vertical="center" wrapText="1"/>
    </xf>
    <xf borderId="51" fillId="0" fontId="1" numFmtId="0" xfId="0" applyAlignment="1" applyBorder="1" applyFont="1">
      <alignment horizontal="center" shrinkToFit="0" vertical="center" wrapText="1"/>
    </xf>
    <xf borderId="52" fillId="0" fontId="1" numFmtId="0" xfId="0" applyAlignment="1" applyBorder="1" applyFont="1">
      <alignment horizontal="center" shrinkToFit="0" wrapText="1"/>
    </xf>
    <xf borderId="53" fillId="0" fontId="1" numFmtId="0" xfId="0" applyAlignment="1" applyBorder="1" applyFont="1">
      <alignment shrinkToFit="0" wrapText="1"/>
    </xf>
    <xf borderId="54" fillId="0" fontId="1" numFmtId="0" xfId="0" applyAlignment="1" applyBorder="1" applyFont="1">
      <alignment horizontal="center" shrinkToFit="0" wrapText="1"/>
    </xf>
    <xf borderId="54" fillId="0" fontId="17" numFmtId="0" xfId="0" applyAlignment="1" applyBorder="1" applyFont="1">
      <alignment horizontal="center" shrinkToFit="0" wrapText="1"/>
    </xf>
    <xf borderId="55" fillId="0" fontId="1" numFmtId="0" xfId="0" applyAlignment="1" applyBorder="1" applyFont="1">
      <alignment horizontal="left" vertical="center"/>
    </xf>
    <xf borderId="56" fillId="0" fontId="3" numFmtId="0" xfId="0" applyBorder="1" applyFont="1"/>
    <xf borderId="57" fillId="0" fontId="3" numFmtId="0" xfId="0" applyBorder="1" applyFont="1"/>
    <xf borderId="55" fillId="0" fontId="17" numFmtId="0" xfId="0" applyAlignment="1" applyBorder="1" applyFont="1">
      <alignment vertical="center"/>
    </xf>
    <xf borderId="54" fillId="0" fontId="1" numFmtId="0" xfId="0" applyAlignment="1" applyBorder="1" applyFont="1">
      <alignment shrinkToFit="0" wrapText="1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FFCCFF"/>
          <bgColor rgb="FFFFCCFF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  <dxf>
      <font/>
      <fill>
        <patternFill patternType="solid">
          <fgColor theme="1"/>
          <bgColor theme="1"/>
        </patternFill>
      </fill>
      <border/>
    </dxf>
  </dxfs>
  <tableStyles count="2">
    <tableStyle count="3" pivot="0" name="Unit Types,Counts,Distribution-style">
      <tableStyleElement dxfId="1" type="headerRow"/>
      <tableStyleElement dxfId="2" type="firstRowStripe"/>
      <tableStyleElement dxfId="1" type="secondRowStripe"/>
    </tableStyle>
    <tableStyle count="3" pivot="0" name="Unit Types,Counts,Distribution-style 2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M32" displayName="Table_1" name="Table_1" id="1">
  <tableColumns count="12">
    <tableColumn name="Number of Units " id="1"/>
    <tableColumn name="AcHP # " id="2"/>
    <tableColumn name="Bldg" id="3"/>
    <tableColumn name="Unit #" id="4"/>
    <tableColumn name="Managers Unit_x000a_(Mark with &quot;x&quot;)" id="5"/>
    <tableColumn name="Unit Type: _x000a_Studio, _x000a_Efficiency, _x000a_1 Bedroom, _x000a_2 Bedroom, _x000a_3 Bedroom, _x000a_4 Bedroom, _x000a_5 Bedroom" id="6"/>
    <tableColumn name="Floor Plan Type" id="7"/>
    <tableColumn name="Unit Designation: Mobility,_x000a_ Communication, FHA/11A/11B, _x000a_Pre-FHA Conventional" id="8"/>
    <tableColumn name="Additional Accessibility Requirements: _x000a_Universal Design, _x000a_EAP, _x000a_Unruh, _x000a_TCAC Mobility Unit, _x000a_TCAC Communication Unit" id="9"/>
    <tableColumn name="Unit Designated for Compliance with ACSA" id="10"/>
    <tableColumn name="Unit Designated for Compliance with VCA" id="11"/>
    <tableColumn name="Affordability (AMI)" id="12"/>
  </tableColumns>
  <tableStyleInfo name="Unit Types,Counts,Distribution-style" showColumnStripes="0" showFirstColumn="1" showLastColumn="1" showRowStripes="1"/>
</table>
</file>

<file path=xl/tables/table2.xml><?xml version="1.0" encoding="utf-8"?>
<table xmlns="http://schemas.openxmlformats.org/spreadsheetml/2006/main" ref="C45:D60" displayName="Table_2" name="Table_2" id="2">
  <tableColumns count="2">
    <tableColumn name="Floor Plans" id="1"/>
    <tableColumn name=" " id="2"/>
  </tableColumns>
  <tableStyleInfo name="Unit Types,Counts,Distribution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/>
  </sheetViews>
  <sheetFormatPr customHeight="1" defaultColWidth="14.43" defaultRowHeight="15.0"/>
  <cols>
    <col customWidth="1" min="1" max="1" width="15.86"/>
    <col customWidth="1" min="2" max="2" width="17.43"/>
    <col customWidth="1" min="3" max="3" width="21.86"/>
    <col customWidth="1" min="4" max="4" width="13.57"/>
    <col customWidth="1" min="5" max="5" width="7.86"/>
    <col customWidth="1" min="6" max="6" width="16.71"/>
    <col customWidth="1" min="7" max="7" width="20.43"/>
    <col customWidth="1" min="8" max="8" width="16.71"/>
    <col customWidth="1" min="9" max="9" width="18.86"/>
    <col customWidth="1" min="10" max="10" width="26.86"/>
    <col customWidth="1" min="11" max="11" width="21.86"/>
    <col customWidth="1" min="12" max="12" width="26.57"/>
    <col customWidth="1" min="13" max="13" width="27.14"/>
    <col customWidth="1" min="14" max="14" width="8.86"/>
    <col customWidth="1" min="15" max="15" width="2.86"/>
    <col customWidth="1" min="16" max="16" width="8.71"/>
    <col customWidth="1" min="17" max="17" width="6.43"/>
    <col customWidth="1" min="18" max="18" width="10.43"/>
    <col customWidth="1" min="19" max="21" width="8.71"/>
    <col customWidth="1" min="22" max="22" width="31.0"/>
    <col customWidth="1" min="23" max="29" width="8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5"/>
      <c r="W1" s="5"/>
      <c r="X1" s="4"/>
      <c r="Y1" s="4"/>
      <c r="Z1" s="4"/>
      <c r="AA1" s="6"/>
      <c r="AB1" s="6"/>
      <c r="AC1" s="6"/>
      <c r="AD1" s="5"/>
      <c r="AE1" s="5"/>
      <c r="AF1" s="5"/>
    </row>
    <row r="2" ht="104.25" customHeight="1">
      <c r="A2" s="1"/>
      <c r="B2" s="7" t="s">
        <v>1</v>
      </c>
      <c r="C2" s="8" t="s">
        <v>2</v>
      </c>
      <c r="D2" s="8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4"/>
      <c r="O2" s="4"/>
      <c r="P2" s="4"/>
      <c r="Q2" s="4"/>
      <c r="R2" s="4"/>
      <c r="S2" s="4"/>
      <c r="T2" s="4"/>
      <c r="U2" s="4"/>
      <c r="V2" s="5" t="s">
        <v>13</v>
      </c>
      <c r="W2" s="5"/>
      <c r="X2" s="4"/>
      <c r="Y2" s="5"/>
      <c r="Z2" s="5"/>
      <c r="AA2" s="6"/>
      <c r="AB2" s="6"/>
      <c r="AC2" s="6"/>
      <c r="AD2" s="5"/>
      <c r="AE2" s="5"/>
      <c r="AF2" s="5"/>
    </row>
    <row r="3" ht="14.25" customHeight="1">
      <c r="A3" s="1"/>
      <c r="B3" s="9"/>
      <c r="C3" s="10"/>
      <c r="D3" s="11"/>
      <c r="E3" s="11"/>
      <c r="F3" s="11"/>
      <c r="G3" s="11"/>
      <c r="H3" s="11"/>
      <c r="I3" s="11"/>
      <c r="J3" s="11"/>
      <c r="K3" s="12"/>
      <c r="L3" s="12"/>
      <c r="M3" s="11"/>
      <c r="N3" s="4"/>
      <c r="O3" s="4"/>
      <c r="P3" s="4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/>
      <c r="V3" s="5">
        <v>15.0</v>
      </c>
      <c r="W3" s="5" t="s">
        <v>19</v>
      </c>
      <c r="X3" s="4"/>
      <c r="Y3" s="5"/>
      <c r="Z3" s="5"/>
      <c r="AA3" s="6"/>
      <c r="AB3" s="6"/>
      <c r="AC3" s="6"/>
      <c r="AD3" s="5"/>
      <c r="AE3" s="5"/>
      <c r="AF3" s="5"/>
    </row>
    <row r="4" ht="14.25" customHeight="1">
      <c r="A4" s="1"/>
      <c r="B4" s="9"/>
      <c r="C4" s="10"/>
      <c r="D4" s="11"/>
      <c r="E4" s="11"/>
      <c r="F4" s="11"/>
      <c r="G4" s="11"/>
      <c r="H4" s="11"/>
      <c r="I4" s="11"/>
      <c r="J4" s="11"/>
      <c r="K4" s="12"/>
      <c r="L4" s="12"/>
      <c r="M4" s="11"/>
      <c r="N4" s="4"/>
      <c r="O4" s="4"/>
      <c r="P4" s="4"/>
      <c r="Q4" s="4" t="s">
        <v>20</v>
      </c>
      <c r="R4" s="4" t="s">
        <v>21</v>
      </c>
      <c r="S4" s="4" t="s">
        <v>22</v>
      </c>
      <c r="T4" s="4" t="s">
        <v>23</v>
      </c>
      <c r="U4" s="4"/>
      <c r="V4" s="5">
        <v>20.0</v>
      </c>
      <c r="W4" s="5" t="s">
        <v>24</v>
      </c>
      <c r="X4" s="4"/>
      <c r="Y4" s="5"/>
      <c r="Z4" s="5"/>
      <c r="AA4" s="6"/>
      <c r="AB4" s="6"/>
      <c r="AC4" s="6"/>
      <c r="AD4" s="5"/>
      <c r="AE4" s="5"/>
      <c r="AF4" s="5"/>
    </row>
    <row r="5" ht="14.25" customHeight="1">
      <c r="A5" s="1"/>
      <c r="B5" s="9"/>
      <c r="C5" s="10"/>
      <c r="D5" s="11"/>
      <c r="E5" s="11"/>
      <c r="F5" s="11"/>
      <c r="G5" s="11"/>
      <c r="H5" s="11"/>
      <c r="I5" s="11"/>
      <c r="J5" s="11"/>
      <c r="K5" s="12"/>
      <c r="L5" s="12"/>
      <c r="M5" s="11"/>
      <c r="N5" s="4"/>
      <c r="O5" s="4"/>
      <c r="P5" s="4"/>
      <c r="Q5" s="4" t="s">
        <v>25</v>
      </c>
      <c r="R5" s="4" t="s">
        <v>26</v>
      </c>
      <c r="S5" s="4"/>
      <c r="T5" s="4"/>
      <c r="U5" s="4"/>
      <c r="V5" s="5">
        <v>25.0</v>
      </c>
      <c r="W5" s="5"/>
      <c r="X5" s="4"/>
      <c r="Y5" s="5"/>
      <c r="Z5" s="5"/>
      <c r="AA5" s="6"/>
      <c r="AB5" s="6"/>
      <c r="AC5" s="6"/>
      <c r="AD5" s="5"/>
      <c r="AE5" s="5"/>
      <c r="AF5" s="5"/>
    </row>
    <row r="6" ht="14.25" customHeight="1">
      <c r="A6" s="1"/>
      <c r="B6" s="9"/>
      <c r="C6" s="10"/>
      <c r="D6" s="11"/>
      <c r="E6" s="11"/>
      <c r="F6" s="11"/>
      <c r="G6" s="11"/>
      <c r="H6" s="11"/>
      <c r="I6" s="11"/>
      <c r="J6" s="11"/>
      <c r="K6" s="12"/>
      <c r="L6" s="12"/>
      <c r="M6" s="11"/>
      <c r="N6" s="4"/>
      <c r="O6" s="4"/>
      <c r="P6" s="4"/>
      <c r="Q6" s="4"/>
      <c r="R6" s="4"/>
      <c r="S6" s="4"/>
      <c r="T6" s="4"/>
      <c r="U6" s="4"/>
      <c r="V6" s="5">
        <v>30.0</v>
      </c>
      <c r="W6" s="5"/>
      <c r="X6" s="4"/>
      <c r="Y6" s="5"/>
      <c r="Z6" s="5"/>
      <c r="AA6" s="6"/>
      <c r="AB6" s="6"/>
      <c r="AC6" s="6"/>
      <c r="AD6" s="5"/>
      <c r="AE6" s="5"/>
      <c r="AF6" s="5"/>
    </row>
    <row r="7" ht="14.25" customHeight="1">
      <c r="A7" s="1"/>
      <c r="B7" s="9"/>
      <c r="C7" s="10"/>
      <c r="D7" s="11"/>
      <c r="E7" s="11"/>
      <c r="F7" s="11"/>
      <c r="G7" s="11"/>
      <c r="H7" s="11"/>
      <c r="I7" s="11"/>
      <c r="J7" s="11"/>
      <c r="K7" s="12"/>
      <c r="L7" s="12"/>
      <c r="M7" s="11"/>
      <c r="N7" s="4"/>
      <c r="O7" s="4"/>
      <c r="P7" s="4"/>
      <c r="Q7" s="4"/>
      <c r="R7" s="4"/>
      <c r="S7" s="4"/>
      <c r="T7" s="4"/>
      <c r="U7" s="4"/>
      <c r="V7" s="5">
        <v>35.0</v>
      </c>
      <c r="W7" s="5"/>
      <c r="X7" s="4"/>
      <c r="Y7" s="5"/>
      <c r="Z7" s="5"/>
      <c r="AA7" s="6"/>
      <c r="AB7" s="6"/>
      <c r="AC7" s="6"/>
      <c r="AD7" s="5"/>
      <c r="AE7" s="5"/>
      <c r="AF7" s="5"/>
    </row>
    <row r="8" ht="14.25" customHeight="1">
      <c r="A8" s="1"/>
      <c r="B8" s="9"/>
      <c r="C8" s="10"/>
      <c r="D8" s="11"/>
      <c r="E8" s="11"/>
      <c r="F8" s="11"/>
      <c r="G8" s="11"/>
      <c r="H8" s="11"/>
      <c r="I8" s="11"/>
      <c r="J8" s="11"/>
      <c r="K8" s="12"/>
      <c r="L8" s="12"/>
      <c r="M8" s="11"/>
      <c r="N8" s="4"/>
      <c r="O8" s="4"/>
      <c r="P8" s="4"/>
      <c r="Q8" s="4"/>
      <c r="R8" s="4"/>
      <c r="S8" s="4"/>
      <c r="T8" s="4"/>
      <c r="U8" s="4"/>
      <c r="V8" s="5">
        <v>40.0</v>
      </c>
      <c r="W8" s="5"/>
      <c r="X8" s="4"/>
      <c r="Y8" s="5"/>
      <c r="Z8" s="5"/>
      <c r="AA8" s="6"/>
      <c r="AB8" s="6"/>
      <c r="AC8" s="6"/>
      <c r="AD8" s="5"/>
      <c r="AE8" s="5"/>
      <c r="AF8" s="5"/>
    </row>
    <row r="9" ht="14.25" customHeight="1">
      <c r="A9" s="1"/>
      <c r="B9" s="9"/>
      <c r="C9" s="10"/>
      <c r="D9" s="11"/>
      <c r="E9" s="11"/>
      <c r="F9" s="11"/>
      <c r="G9" s="11"/>
      <c r="H9" s="11"/>
      <c r="I9" s="11"/>
      <c r="J9" s="11"/>
      <c r="K9" s="12"/>
      <c r="L9" s="12"/>
      <c r="M9" s="11"/>
      <c r="N9" s="4"/>
      <c r="O9" s="4"/>
      <c r="P9" s="4"/>
      <c r="Q9" s="4"/>
      <c r="R9" s="4"/>
      <c r="S9" s="4"/>
      <c r="T9" s="4"/>
      <c r="U9" s="4"/>
      <c r="V9" s="5">
        <v>45.0</v>
      </c>
      <c r="W9" s="5"/>
      <c r="X9" s="4"/>
      <c r="Y9" s="5"/>
      <c r="Z9" s="5"/>
      <c r="AA9" s="6"/>
      <c r="AB9" s="6"/>
      <c r="AC9" s="6"/>
      <c r="AD9" s="5"/>
      <c r="AE9" s="5"/>
      <c r="AF9" s="5"/>
    </row>
    <row r="10" ht="14.25" customHeight="1">
      <c r="A10" s="1"/>
      <c r="B10" s="9"/>
      <c r="C10" s="10"/>
      <c r="D10" s="11"/>
      <c r="E10" s="11"/>
      <c r="F10" s="11"/>
      <c r="G10" s="11"/>
      <c r="H10" s="11"/>
      <c r="I10" s="11"/>
      <c r="J10" s="11"/>
      <c r="K10" s="12"/>
      <c r="L10" s="12"/>
      <c r="M10" s="11"/>
      <c r="N10" s="4"/>
      <c r="O10" s="4"/>
      <c r="P10" s="4"/>
      <c r="Q10" s="4"/>
      <c r="R10" s="4"/>
      <c r="S10" s="4"/>
      <c r="T10" s="4"/>
      <c r="U10" s="4"/>
      <c r="V10" s="5">
        <v>50.0</v>
      </c>
      <c r="W10" s="5"/>
      <c r="X10" s="4"/>
      <c r="Y10" s="5"/>
      <c r="Z10" s="5"/>
      <c r="AA10" s="6"/>
      <c r="AB10" s="6"/>
      <c r="AC10" s="6"/>
      <c r="AD10" s="5"/>
      <c r="AE10" s="5"/>
      <c r="AF10" s="5"/>
    </row>
    <row r="11" ht="14.25" customHeight="1">
      <c r="A11" s="1"/>
      <c r="B11" s="9"/>
      <c r="C11" s="10"/>
      <c r="D11" s="11"/>
      <c r="E11" s="11"/>
      <c r="F11" s="11"/>
      <c r="G11" s="11"/>
      <c r="H11" s="11"/>
      <c r="I11" s="11"/>
      <c r="J11" s="11"/>
      <c r="K11" s="12"/>
      <c r="L11" s="12"/>
      <c r="M11" s="11"/>
      <c r="N11" s="4"/>
      <c r="O11" s="4"/>
      <c r="P11" s="4"/>
      <c r="Q11" s="4"/>
      <c r="R11" s="4"/>
      <c r="S11" s="4"/>
      <c r="T11" s="4"/>
      <c r="U11" s="4"/>
      <c r="V11" s="5">
        <v>55.0</v>
      </c>
      <c r="W11" s="5"/>
      <c r="X11" s="4"/>
      <c r="Y11" s="5"/>
      <c r="Z11" s="5"/>
      <c r="AA11" s="6"/>
      <c r="AB11" s="6"/>
      <c r="AC11" s="6"/>
      <c r="AD11" s="5"/>
      <c r="AE11" s="5"/>
      <c r="AF11" s="5"/>
    </row>
    <row r="12" ht="14.25" customHeight="1">
      <c r="A12" s="1"/>
      <c r="B12" s="9"/>
      <c r="C12" s="10"/>
      <c r="D12" s="11"/>
      <c r="E12" s="11"/>
      <c r="F12" s="11"/>
      <c r="G12" s="11"/>
      <c r="H12" s="11"/>
      <c r="I12" s="11"/>
      <c r="J12" s="11"/>
      <c r="K12" s="12"/>
      <c r="L12" s="12"/>
      <c r="M12" s="11"/>
      <c r="N12" s="4"/>
      <c r="O12" s="4"/>
      <c r="P12" s="4"/>
      <c r="Q12" s="4"/>
      <c r="R12" s="4"/>
      <c r="S12" s="4"/>
      <c r="T12" s="4"/>
      <c r="U12" s="4"/>
      <c r="V12" s="5">
        <v>60.0</v>
      </c>
      <c r="W12" s="5"/>
      <c r="X12" s="4"/>
      <c r="Y12" s="5"/>
      <c r="Z12" s="5"/>
      <c r="AA12" s="6"/>
      <c r="AB12" s="6"/>
      <c r="AC12" s="6"/>
      <c r="AD12" s="5"/>
      <c r="AE12" s="5"/>
      <c r="AF12" s="5"/>
    </row>
    <row r="13" ht="14.25" customHeight="1">
      <c r="A13" s="1"/>
      <c r="B13" s="9"/>
      <c r="C13" s="10"/>
      <c r="D13" s="11"/>
      <c r="E13" s="11"/>
      <c r="F13" s="11"/>
      <c r="G13" s="11"/>
      <c r="H13" s="11"/>
      <c r="I13" s="11"/>
      <c r="J13" s="11"/>
      <c r="K13" s="12"/>
      <c r="L13" s="12"/>
      <c r="M13" s="11"/>
      <c r="N13" s="4"/>
      <c r="O13" s="4"/>
      <c r="P13" s="4"/>
      <c r="Q13" s="4"/>
      <c r="R13" s="4"/>
      <c r="S13" s="4"/>
      <c r="T13" s="4"/>
      <c r="U13" s="4"/>
      <c r="V13" s="5">
        <v>65.0</v>
      </c>
      <c r="W13" s="5"/>
      <c r="X13" s="4"/>
      <c r="Y13" s="5"/>
      <c r="Z13" s="5"/>
      <c r="AA13" s="6"/>
      <c r="AB13" s="6"/>
      <c r="AC13" s="6"/>
      <c r="AD13" s="5"/>
      <c r="AE13" s="5"/>
      <c r="AF13" s="5"/>
    </row>
    <row r="14" ht="14.25" customHeight="1">
      <c r="A14" s="1"/>
      <c r="B14" s="9"/>
      <c r="C14" s="10"/>
      <c r="D14" s="11"/>
      <c r="E14" s="11"/>
      <c r="F14" s="11"/>
      <c r="G14" s="11"/>
      <c r="H14" s="11"/>
      <c r="I14" s="11"/>
      <c r="J14" s="11"/>
      <c r="K14" s="12"/>
      <c r="L14" s="12"/>
      <c r="M14" s="11"/>
      <c r="N14" s="4"/>
      <c r="O14" s="4"/>
      <c r="P14" s="4"/>
      <c r="Q14" s="4"/>
      <c r="R14" s="4"/>
      <c r="S14" s="4"/>
      <c r="T14" s="4"/>
      <c r="U14" s="4"/>
      <c r="V14" s="5">
        <v>70.0</v>
      </c>
      <c r="W14" s="5"/>
      <c r="X14" s="4"/>
      <c r="Y14" s="5"/>
      <c r="Z14" s="5"/>
      <c r="AA14" s="6"/>
      <c r="AB14" s="6"/>
      <c r="AC14" s="6"/>
      <c r="AD14" s="5"/>
      <c r="AE14" s="5"/>
      <c r="AF14" s="5"/>
    </row>
    <row r="15" ht="14.25" customHeight="1">
      <c r="A15" s="1"/>
      <c r="B15" s="9"/>
      <c r="C15" s="10"/>
      <c r="D15" s="11"/>
      <c r="E15" s="11"/>
      <c r="F15" s="11"/>
      <c r="G15" s="11"/>
      <c r="H15" s="11"/>
      <c r="I15" s="11"/>
      <c r="J15" s="11"/>
      <c r="K15" s="12"/>
      <c r="L15" s="12"/>
      <c r="M15" s="11"/>
      <c r="N15" s="4"/>
      <c r="O15" s="4"/>
      <c r="P15" s="4"/>
      <c r="Q15" s="4"/>
      <c r="R15" s="4"/>
      <c r="S15" s="4"/>
      <c r="T15" s="4"/>
      <c r="U15" s="4"/>
      <c r="V15" s="5">
        <v>75.0</v>
      </c>
      <c r="W15" s="5"/>
      <c r="X15" s="4"/>
      <c r="Y15" s="5"/>
      <c r="Z15" s="5"/>
      <c r="AA15" s="6"/>
      <c r="AB15" s="6"/>
      <c r="AC15" s="6"/>
      <c r="AD15" s="5"/>
      <c r="AE15" s="5"/>
      <c r="AF15" s="5"/>
    </row>
    <row r="16" ht="14.25" customHeight="1">
      <c r="A16" s="1"/>
      <c r="B16" s="9"/>
      <c r="C16" s="10"/>
      <c r="D16" s="11"/>
      <c r="E16" s="11"/>
      <c r="F16" s="11"/>
      <c r="G16" s="11"/>
      <c r="H16" s="11"/>
      <c r="I16" s="11"/>
      <c r="J16" s="11"/>
      <c r="K16" s="12"/>
      <c r="L16" s="12"/>
      <c r="M16" s="11"/>
      <c r="N16" s="4"/>
      <c r="O16" s="4"/>
      <c r="P16" s="4"/>
      <c r="Q16" s="4"/>
      <c r="R16" s="4"/>
      <c r="S16" s="4"/>
      <c r="T16" s="4"/>
      <c r="U16" s="4"/>
      <c r="V16" s="5">
        <v>80.0</v>
      </c>
      <c r="W16" s="5"/>
      <c r="X16" s="4"/>
      <c r="Y16" s="5"/>
      <c r="Z16" s="5"/>
      <c r="AA16" s="6"/>
      <c r="AB16" s="6"/>
      <c r="AC16" s="6"/>
      <c r="AD16" s="5"/>
      <c r="AE16" s="5"/>
      <c r="AF16" s="5"/>
    </row>
    <row r="17" ht="14.25" customHeight="1">
      <c r="A17" s="1"/>
      <c r="B17" s="9"/>
      <c r="C17" s="10"/>
      <c r="D17" s="11"/>
      <c r="E17" s="11"/>
      <c r="F17" s="11"/>
      <c r="G17" s="11"/>
      <c r="H17" s="11"/>
      <c r="I17" s="11"/>
      <c r="J17" s="11"/>
      <c r="K17" s="12"/>
      <c r="L17" s="12"/>
      <c r="M17" s="11"/>
      <c r="N17" s="4"/>
      <c r="O17" s="4"/>
      <c r="P17" s="4"/>
      <c r="Q17" s="4"/>
      <c r="R17" s="4"/>
      <c r="S17" s="4"/>
      <c r="T17" s="4"/>
      <c r="U17" s="4"/>
      <c r="V17" s="5">
        <v>85.0</v>
      </c>
      <c r="W17" s="5"/>
      <c r="X17" s="4"/>
      <c r="Y17" s="5"/>
      <c r="Z17" s="5"/>
      <c r="AA17" s="6"/>
      <c r="AB17" s="6"/>
      <c r="AC17" s="6"/>
      <c r="AD17" s="5"/>
      <c r="AE17" s="5"/>
      <c r="AF17" s="5"/>
    </row>
    <row r="18" ht="14.25" customHeight="1">
      <c r="A18" s="1"/>
      <c r="B18" s="9"/>
      <c r="C18" s="10"/>
      <c r="D18" s="11"/>
      <c r="E18" s="11"/>
      <c r="F18" s="11"/>
      <c r="G18" s="11"/>
      <c r="H18" s="11"/>
      <c r="I18" s="11"/>
      <c r="J18" s="11"/>
      <c r="K18" s="12"/>
      <c r="L18" s="12"/>
      <c r="M18" s="11"/>
      <c r="N18" s="4"/>
      <c r="O18" s="4"/>
      <c r="P18" s="4"/>
      <c r="Q18" s="4"/>
      <c r="R18" s="4"/>
      <c r="S18" s="4"/>
      <c r="T18" s="4"/>
      <c r="U18" s="4"/>
      <c r="V18" s="5">
        <v>90.0</v>
      </c>
      <c r="W18" s="5"/>
      <c r="X18" s="4"/>
      <c r="Y18" s="5"/>
      <c r="Z18" s="5"/>
      <c r="AA18" s="6"/>
      <c r="AB18" s="6"/>
      <c r="AC18" s="6"/>
      <c r="AD18" s="5"/>
      <c r="AE18" s="5"/>
      <c r="AF18" s="5"/>
    </row>
    <row r="19" ht="14.25" customHeight="1">
      <c r="A19" s="1"/>
      <c r="B19" s="9"/>
      <c r="C19" s="10"/>
      <c r="D19" s="11"/>
      <c r="E19" s="11"/>
      <c r="F19" s="11"/>
      <c r="G19" s="11"/>
      <c r="H19" s="11"/>
      <c r="I19" s="11"/>
      <c r="J19" s="11"/>
      <c r="K19" s="12"/>
      <c r="L19" s="12"/>
      <c r="M19" s="11"/>
      <c r="N19" s="4"/>
      <c r="O19" s="4"/>
      <c r="P19" s="4"/>
      <c r="Q19" s="4"/>
      <c r="R19" s="4"/>
      <c r="S19" s="4"/>
      <c r="T19" s="4"/>
      <c r="U19" s="4"/>
      <c r="V19" s="5">
        <v>95.0</v>
      </c>
      <c r="W19" s="5"/>
      <c r="X19" s="4"/>
      <c r="Y19" s="5"/>
      <c r="Z19" s="5"/>
      <c r="AA19" s="6"/>
      <c r="AB19" s="6"/>
      <c r="AC19" s="6"/>
      <c r="AD19" s="5"/>
      <c r="AE19" s="5"/>
      <c r="AF19" s="5"/>
    </row>
    <row r="20" ht="14.25" customHeight="1">
      <c r="A20" s="1"/>
      <c r="B20" s="9"/>
      <c r="C20" s="10"/>
      <c r="D20" s="11"/>
      <c r="E20" s="11"/>
      <c r="F20" s="11"/>
      <c r="G20" s="11"/>
      <c r="H20" s="11"/>
      <c r="I20" s="11"/>
      <c r="J20" s="11"/>
      <c r="K20" s="12"/>
      <c r="L20" s="12"/>
      <c r="M20" s="11"/>
      <c r="N20" s="4"/>
      <c r="O20" s="4"/>
      <c r="P20" s="4"/>
      <c r="Q20" s="4"/>
      <c r="R20" s="4"/>
      <c r="S20" s="4"/>
      <c r="T20" s="4"/>
      <c r="U20" s="4"/>
      <c r="V20" s="5">
        <v>100.0</v>
      </c>
      <c r="W20" s="5"/>
      <c r="X20" s="4"/>
      <c r="Y20" s="5"/>
      <c r="Z20" s="5"/>
      <c r="AA20" s="6"/>
      <c r="AB20" s="6"/>
      <c r="AC20" s="6"/>
      <c r="AD20" s="5"/>
      <c r="AE20" s="5"/>
      <c r="AF20" s="5"/>
    </row>
    <row r="21" ht="14.25" customHeight="1">
      <c r="A21" s="1"/>
      <c r="B21" s="9"/>
      <c r="C21" s="10"/>
      <c r="D21" s="11"/>
      <c r="E21" s="11"/>
      <c r="F21" s="11"/>
      <c r="G21" s="11"/>
      <c r="H21" s="11"/>
      <c r="I21" s="11"/>
      <c r="J21" s="11"/>
      <c r="K21" s="12"/>
      <c r="L21" s="12"/>
      <c r="M21" s="11"/>
      <c r="N21" s="4"/>
      <c r="O21" s="4"/>
      <c r="P21" s="4"/>
      <c r="Q21" s="4"/>
      <c r="R21" s="4"/>
      <c r="S21" s="4"/>
      <c r="T21" s="4"/>
      <c r="U21" s="4"/>
      <c r="V21" s="5">
        <v>105.0</v>
      </c>
      <c r="W21" s="5"/>
      <c r="X21" s="4"/>
      <c r="Y21" s="5"/>
      <c r="Z21" s="5"/>
      <c r="AA21" s="6"/>
      <c r="AB21" s="6"/>
      <c r="AC21" s="6"/>
      <c r="AD21" s="5"/>
      <c r="AE21" s="5"/>
      <c r="AF21" s="5"/>
    </row>
    <row r="22" ht="14.25" customHeight="1">
      <c r="A22" s="1"/>
      <c r="B22" s="9"/>
      <c r="C22" s="10"/>
      <c r="D22" s="11"/>
      <c r="E22" s="11"/>
      <c r="F22" s="11"/>
      <c r="G22" s="11"/>
      <c r="H22" s="11"/>
      <c r="I22" s="11"/>
      <c r="J22" s="11"/>
      <c r="K22" s="12"/>
      <c r="L22" s="12"/>
      <c r="M22" s="11"/>
      <c r="N22" s="4"/>
      <c r="O22" s="4"/>
      <c r="P22" s="4"/>
      <c r="Q22" s="4"/>
      <c r="R22" s="4"/>
      <c r="S22" s="4"/>
      <c r="T22" s="4"/>
      <c r="U22" s="4"/>
      <c r="V22" s="5">
        <v>110.0</v>
      </c>
      <c r="W22" s="5"/>
      <c r="X22" s="4"/>
      <c r="Y22" s="5"/>
      <c r="Z22" s="5"/>
      <c r="AA22" s="6"/>
      <c r="AB22" s="6"/>
      <c r="AC22" s="6"/>
      <c r="AD22" s="5"/>
      <c r="AE22" s="5"/>
      <c r="AF22" s="5"/>
    </row>
    <row r="23" ht="14.25" customHeight="1">
      <c r="A23" s="1"/>
      <c r="B23" s="9"/>
      <c r="C23" s="10"/>
      <c r="D23" s="11"/>
      <c r="E23" s="11"/>
      <c r="F23" s="11"/>
      <c r="G23" s="11"/>
      <c r="H23" s="11"/>
      <c r="I23" s="11"/>
      <c r="J23" s="11"/>
      <c r="K23" s="12"/>
      <c r="L23" s="12"/>
      <c r="M23" s="11"/>
      <c r="N23" s="4"/>
      <c r="O23" s="4"/>
      <c r="P23" s="4"/>
      <c r="Q23" s="4"/>
      <c r="R23" s="4"/>
      <c r="S23" s="4"/>
      <c r="T23" s="4"/>
      <c r="U23" s="4"/>
      <c r="V23" s="5">
        <v>115.0</v>
      </c>
      <c r="W23" s="5"/>
      <c r="X23" s="4"/>
      <c r="Y23" s="5"/>
      <c r="Z23" s="5"/>
      <c r="AA23" s="6"/>
      <c r="AB23" s="6"/>
      <c r="AC23" s="6"/>
      <c r="AD23" s="5"/>
      <c r="AE23" s="5"/>
      <c r="AF23" s="5"/>
    </row>
    <row r="24" ht="14.25" customHeight="1">
      <c r="A24" s="1"/>
      <c r="B24" s="9"/>
      <c r="C24" s="10"/>
      <c r="D24" s="11"/>
      <c r="E24" s="11"/>
      <c r="F24" s="11"/>
      <c r="G24" s="11"/>
      <c r="H24" s="11"/>
      <c r="I24" s="11"/>
      <c r="J24" s="11"/>
      <c r="K24" s="12"/>
      <c r="L24" s="12"/>
      <c r="M24" s="11"/>
      <c r="N24" s="4"/>
      <c r="O24" s="4"/>
      <c r="P24" s="4"/>
      <c r="Q24" s="4"/>
      <c r="R24" s="4"/>
      <c r="S24" s="4"/>
      <c r="T24" s="4"/>
      <c r="U24" s="4"/>
      <c r="V24" s="5">
        <v>120.0</v>
      </c>
      <c r="W24" s="5"/>
      <c r="X24" s="4"/>
      <c r="Y24" s="5"/>
      <c r="Z24" s="5"/>
      <c r="AA24" s="6"/>
      <c r="AB24" s="6"/>
      <c r="AC24" s="6"/>
      <c r="AD24" s="5"/>
      <c r="AE24" s="5"/>
      <c r="AF24" s="5"/>
    </row>
    <row r="25" ht="14.25" customHeight="1">
      <c r="A25" s="1"/>
      <c r="B25" s="9"/>
      <c r="C25" s="10"/>
      <c r="D25" s="11"/>
      <c r="E25" s="11"/>
      <c r="F25" s="11"/>
      <c r="G25" s="11"/>
      <c r="H25" s="11"/>
      <c r="I25" s="11"/>
      <c r="J25" s="11"/>
      <c r="K25" s="11"/>
      <c r="L25" s="12"/>
      <c r="M25" s="11"/>
      <c r="N25" s="4"/>
      <c r="O25" s="4"/>
      <c r="P25" s="4"/>
      <c r="Q25" s="4"/>
      <c r="R25" s="4"/>
      <c r="S25" s="4"/>
      <c r="T25" s="4"/>
      <c r="U25" s="4"/>
      <c r="V25" s="5" t="s">
        <v>27</v>
      </c>
      <c r="W25" s="5"/>
      <c r="X25" s="4"/>
      <c r="Y25" s="5"/>
      <c r="Z25" s="5"/>
      <c r="AA25" s="6"/>
      <c r="AB25" s="6"/>
      <c r="AC25" s="6"/>
      <c r="AD25" s="5"/>
      <c r="AE25" s="5"/>
      <c r="AF25" s="5"/>
    </row>
    <row r="26" ht="14.25" customHeight="1">
      <c r="A26" s="1"/>
      <c r="B26" s="9"/>
      <c r="C26" s="10"/>
      <c r="D26" s="11"/>
      <c r="E26" s="11"/>
      <c r="F26" s="11"/>
      <c r="G26" s="11"/>
      <c r="H26" s="11"/>
      <c r="I26" s="11"/>
      <c r="J26" s="11"/>
      <c r="K26" s="12"/>
      <c r="L26" s="12"/>
      <c r="M26" s="11"/>
      <c r="N26" s="4"/>
      <c r="O26" s="4"/>
      <c r="P26" s="4"/>
      <c r="Q26" s="4"/>
      <c r="R26" s="4"/>
      <c r="S26" s="4"/>
      <c r="T26" s="4"/>
      <c r="U26" s="4"/>
      <c r="V26" s="5" t="s">
        <v>28</v>
      </c>
      <c r="W26" s="5"/>
      <c r="X26" s="4"/>
      <c r="Y26" s="5"/>
      <c r="Z26" s="5"/>
      <c r="AA26" s="6"/>
      <c r="AB26" s="6"/>
      <c r="AC26" s="6"/>
      <c r="AD26" s="5"/>
      <c r="AE26" s="5"/>
      <c r="AF26" s="5"/>
    </row>
    <row r="27" ht="14.25" customHeight="1">
      <c r="A27" s="1"/>
      <c r="B27" s="9"/>
      <c r="C27" s="10"/>
      <c r="D27" s="11"/>
      <c r="E27" s="11"/>
      <c r="F27" s="11"/>
      <c r="G27" s="11"/>
      <c r="H27" s="11"/>
      <c r="I27" s="11"/>
      <c r="J27" s="11"/>
      <c r="K27" s="12"/>
      <c r="L27" s="12"/>
      <c r="M27" s="11"/>
      <c r="N27" s="4"/>
      <c r="O27" s="4"/>
      <c r="P27" s="4"/>
      <c r="Q27" s="4"/>
      <c r="R27" s="4"/>
      <c r="S27" s="4"/>
      <c r="T27" s="4"/>
      <c r="U27" s="4"/>
      <c r="V27" s="5"/>
      <c r="W27" s="5"/>
      <c r="X27" s="4"/>
      <c r="Y27" s="13"/>
      <c r="Z27" s="13"/>
      <c r="AA27" s="6"/>
      <c r="AB27" s="6"/>
      <c r="AC27" s="6"/>
      <c r="AD27" s="5"/>
      <c r="AE27" s="5"/>
      <c r="AF27" s="5"/>
    </row>
    <row r="28" ht="14.25" customHeight="1">
      <c r="A28" s="1"/>
      <c r="B28" s="9"/>
      <c r="C28" s="10"/>
      <c r="D28" s="11"/>
      <c r="E28" s="11"/>
      <c r="F28" s="11"/>
      <c r="G28" s="11"/>
      <c r="H28" s="11"/>
      <c r="I28" s="11"/>
      <c r="J28" s="11"/>
      <c r="K28" s="12"/>
      <c r="L28" s="12"/>
      <c r="M28" s="11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"/>
      <c r="AB28" s="6"/>
      <c r="AC28" s="6"/>
      <c r="AD28" s="5"/>
      <c r="AE28" s="5"/>
      <c r="AF28" s="5"/>
    </row>
    <row r="29" ht="14.25" customHeight="1">
      <c r="A29" s="1"/>
      <c r="B29" s="9"/>
      <c r="C29" s="10"/>
      <c r="D29" s="11"/>
      <c r="E29" s="11"/>
      <c r="F29" s="11"/>
      <c r="G29" s="11"/>
      <c r="H29" s="11"/>
      <c r="I29" s="11"/>
      <c r="J29" s="11"/>
      <c r="K29" s="12"/>
      <c r="L29" s="12"/>
      <c r="M29" s="1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6"/>
      <c r="AB29" s="6"/>
      <c r="AC29" s="6"/>
      <c r="AD29" s="5"/>
      <c r="AE29" s="5"/>
      <c r="AF29" s="5"/>
    </row>
    <row r="30" ht="14.25" customHeight="1">
      <c r="A30" s="1"/>
      <c r="B30" s="9"/>
      <c r="C30" s="10"/>
      <c r="D30" s="11"/>
      <c r="E30" s="11"/>
      <c r="F30" s="11"/>
      <c r="G30" s="11"/>
      <c r="H30" s="11"/>
      <c r="I30" s="11"/>
      <c r="J30" s="11"/>
      <c r="K30" s="12"/>
      <c r="L30" s="12"/>
      <c r="M30" s="1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6"/>
      <c r="AB30" s="6"/>
      <c r="AC30" s="6"/>
      <c r="AD30" s="5"/>
      <c r="AE30" s="5"/>
      <c r="AF30" s="5"/>
    </row>
    <row r="31" ht="14.25" customHeight="1">
      <c r="A31" s="1"/>
      <c r="B31" s="9"/>
      <c r="C31" s="10"/>
      <c r="D31" s="11"/>
      <c r="E31" s="11"/>
      <c r="F31" s="11"/>
      <c r="G31" s="11"/>
      <c r="H31" s="11"/>
      <c r="I31" s="11"/>
      <c r="J31" s="11"/>
      <c r="K31" s="12"/>
      <c r="L31" s="12"/>
      <c r="M31" s="1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6"/>
      <c r="AB31" s="6"/>
      <c r="AC31" s="6"/>
      <c r="AD31" s="5"/>
      <c r="AE31" s="5"/>
      <c r="AF31" s="5"/>
    </row>
    <row r="32" ht="14.25" customHeight="1">
      <c r="A32" s="1"/>
      <c r="B32" s="9"/>
      <c r="C32" s="10"/>
      <c r="D32" s="11"/>
      <c r="E32" s="11"/>
      <c r="F32" s="11"/>
      <c r="G32" s="11"/>
      <c r="H32" s="11"/>
      <c r="I32" s="11"/>
      <c r="J32" s="11"/>
      <c r="K32" s="12"/>
      <c r="L32" s="12"/>
      <c r="M32" s="11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6"/>
      <c r="AB32" s="6"/>
      <c r="AC32" s="6"/>
      <c r="AD32" s="5"/>
      <c r="AE32" s="5"/>
      <c r="AF32" s="5"/>
    </row>
    <row r="33" ht="14.25" customHeight="1">
      <c r="A33" s="1"/>
      <c r="B33" s="1"/>
      <c r="C33" s="14" t="s">
        <v>29</v>
      </c>
      <c r="D33" s="15"/>
      <c r="E33" s="15"/>
      <c r="F33" s="15"/>
      <c r="G33" s="16"/>
      <c r="H33" s="17"/>
      <c r="I33" s="17"/>
      <c r="J33" s="17"/>
      <c r="K33" s="18" t="s">
        <v>30</v>
      </c>
      <c r="M33" s="19">
        <f>COUNTIF('Unit Types,Counts,Distribution'!$K$3:$K$32,"X")</f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6"/>
      <c r="AB33" s="6"/>
      <c r="AC33" s="6"/>
      <c r="AD33" s="5"/>
      <c r="AE33" s="5"/>
      <c r="AF33" s="5"/>
    </row>
    <row r="34" ht="14.25" customHeight="1">
      <c r="A34" s="1"/>
      <c r="B34" s="1"/>
      <c r="C34" s="20" t="s">
        <v>31</v>
      </c>
      <c r="D34" s="21"/>
      <c r="E34" s="21"/>
      <c r="F34" s="22"/>
      <c r="G34" s="23">
        <f>COUNTIFS('Unit Types,Counts,Distribution'!$G$3:$G$32,C34)</f>
        <v>0</v>
      </c>
      <c r="H34" s="17"/>
      <c r="I34" s="17"/>
      <c r="J34" s="17"/>
      <c r="K34" s="24">
        <f>COUNTIFS('Unit Types,Counts,Distribution'!$I$3:$I$32,"Mobility",'Unit Types,Counts,Distribution'!$F$3:$F$32,"&lt;&gt;"&amp;"x")</f>
        <v>0</v>
      </c>
      <c r="L34" s="25" t="s">
        <v>32</v>
      </c>
      <c r="M34" s="26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6"/>
      <c r="AB34" s="6"/>
      <c r="AC34" s="6"/>
      <c r="AD34" s="5"/>
      <c r="AE34" s="5"/>
      <c r="AF34" s="5"/>
    </row>
    <row r="35" ht="14.25" customHeight="1">
      <c r="A35" s="1"/>
      <c r="B35" s="1"/>
      <c r="C35" s="27" t="s">
        <v>33</v>
      </c>
      <c r="D35" s="28"/>
      <c r="E35" s="28"/>
      <c r="F35" s="29"/>
      <c r="G35" s="23">
        <f>COUNTIFS('Unit Types,Counts,Distribution'!$G$3:$G$32,C35)</f>
        <v>0</v>
      </c>
      <c r="H35" s="17"/>
      <c r="I35" s="17"/>
      <c r="J35" s="17"/>
      <c r="K35" s="30" t="str">
        <f>K34/G43</f>
        <v>#DIV/0!</v>
      </c>
      <c r="L35" s="31" t="s">
        <v>34</v>
      </c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6"/>
      <c r="AB35" s="6"/>
      <c r="AC35" s="6"/>
      <c r="AD35" s="5"/>
      <c r="AE35" s="5"/>
      <c r="AF35" s="5"/>
    </row>
    <row r="36" ht="14.25" customHeight="1">
      <c r="A36" s="1"/>
      <c r="B36" s="1"/>
      <c r="C36" s="27" t="s">
        <v>35</v>
      </c>
      <c r="D36" s="28"/>
      <c r="E36" s="28"/>
      <c r="F36" s="29"/>
      <c r="G36" s="23">
        <f>COUNTIFS('Unit Types,Counts,Distribution'!$G$3:$G$32,C36)</f>
        <v>0</v>
      </c>
      <c r="H36" s="17"/>
      <c r="I36" s="17"/>
      <c r="J36" s="17"/>
      <c r="K36" s="33">
        <f>COUNTIFS('Unit Types,Counts,Distribution'!$I$3:$I$32,"Mobility",'Unit Types,Counts,Distribution'!$L$3:$L$32,"x")</f>
        <v>0</v>
      </c>
      <c r="L36" s="31" t="s">
        <v>36</v>
      </c>
      <c r="M36" s="3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6"/>
      <c r="AB36" s="6"/>
      <c r="AC36" s="6"/>
      <c r="AD36" s="5"/>
      <c r="AE36" s="5"/>
      <c r="AF36" s="5"/>
    </row>
    <row r="37" ht="14.25" customHeight="1">
      <c r="A37" s="1"/>
      <c r="B37" s="1"/>
      <c r="C37" s="27" t="s">
        <v>37</v>
      </c>
      <c r="D37" s="28"/>
      <c r="E37" s="28"/>
      <c r="F37" s="29"/>
      <c r="G37" s="23">
        <f>COUNTIFS('Unit Types,Counts,Distribution'!$G$3:$G$32,C37)</f>
        <v>0</v>
      </c>
      <c r="H37" s="17"/>
      <c r="I37" s="17"/>
      <c r="J37" s="17"/>
      <c r="K37" s="30" t="str">
        <f>K36/G43</f>
        <v>#DIV/0!</v>
      </c>
      <c r="L37" s="31" t="s">
        <v>38</v>
      </c>
      <c r="M37" s="32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5"/>
      <c r="AE37" s="5"/>
      <c r="AF37" s="5"/>
    </row>
    <row r="38" ht="14.25" customHeight="1">
      <c r="A38" s="1"/>
      <c r="B38" s="1"/>
      <c r="C38" s="27" t="s">
        <v>39</v>
      </c>
      <c r="D38" s="28"/>
      <c r="E38" s="28"/>
      <c r="F38" s="29"/>
      <c r="G38" s="23">
        <f>COUNTIFS('Unit Types,Counts,Distribution'!$G$3:$G$32,C38)</f>
        <v>0</v>
      </c>
      <c r="H38" s="17"/>
      <c r="I38" s="17"/>
      <c r="J38" s="17"/>
      <c r="K38" s="33">
        <f>COUNTIFS('Unit Types,Counts,Distribution'!$I$3:$I$32,"Mobility",'Unit Types,Counts,Distribution'!$K$3:$K$32,"x")</f>
        <v>0</v>
      </c>
      <c r="L38" s="31" t="s">
        <v>40</v>
      </c>
      <c r="M38" s="32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5"/>
      <c r="AE38" s="5"/>
      <c r="AF38" s="5"/>
    </row>
    <row r="39" ht="14.25" customHeight="1">
      <c r="A39" s="1"/>
      <c r="B39" s="1"/>
      <c r="C39" s="27" t="s">
        <v>41</v>
      </c>
      <c r="D39" s="28"/>
      <c r="E39" s="28"/>
      <c r="F39" s="29"/>
      <c r="G39" s="23">
        <f>COUNTIFS('Unit Types,Counts,Distribution'!$G$3:$G$32,C39)</f>
        <v>0</v>
      </c>
      <c r="H39" s="17"/>
      <c r="I39" s="17"/>
      <c r="J39" s="17"/>
      <c r="K39" s="30" t="str">
        <f>K38/G43</f>
        <v>#DIV/0!</v>
      </c>
      <c r="L39" s="31" t="s">
        <v>42</v>
      </c>
      <c r="M39" s="32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5"/>
      <c r="AE39" s="5"/>
      <c r="AF39" s="5"/>
    </row>
    <row r="40" ht="14.25" customHeight="1">
      <c r="A40" s="1"/>
      <c r="B40" s="1"/>
      <c r="C40" s="27" t="s">
        <v>43</v>
      </c>
      <c r="D40" s="28"/>
      <c r="E40" s="28"/>
      <c r="F40" s="29"/>
      <c r="G40" s="23">
        <f>COUNTIFS('Unit Types,Counts,Distribution'!$G$3:$G$32,C40)</f>
        <v>0</v>
      </c>
      <c r="H40" s="17"/>
      <c r="I40" s="17"/>
      <c r="J40" s="17"/>
      <c r="K40" s="33">
        <f>COUNTIFS('Unit Types,Counts,Distribution'!$I$3:$I$32,"Mobility",'Unit Types,Counts,Distribution'!$L$3:$L$32,"")</f>
        <v>0</v>
      </c>
      <c r="L40" s="34" t="s">
        <v>44</v>
      </c>
      <c r="M40" s="32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5"/>
      <c r="AE40" s="5"/>
      <c r="AF40" s="5"/>
    </row>
    <row r="41" ht="15.75" customHeight="1">
      <c r="A41" s="1"/>
      <c r="B41" s="1"/>
      <c r="C41" s="35"/>
      <c r="D41" s="32"/>
      <c r="E41" s="32"/>
      <c r="F41" s="36"/>
      <c r="G41" s="37"/>
      <c r="H41" s="17"/>
      <c r="I41" s="17"/>
      <c r="J41" s="17"/>
      <c r="K41" s="38">
        <f>COUNTIFS('Unit Types,Counts,Distribution'!$I$3:$I$32,"Mobility",'Unit Types,Counts,Distribution'!$K$3:$K$32,"")</f>
        <v>0</v>
      </c>
      <c r="L41" s="39" t="s">
        <v>45</v>
      </c>
      <c r="M41" s="40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5"/>
      <c r="AE41" s="5"/>
      <c r="AF41" s="5"/>
    </row>
    <row r="42" ht="15.75" customHeight="1">
      <c r="A42" s="1"/>
      <c r="B42" s="1"/>
      <c r="C42" s="35" t="s">
        <v>46</v>
      </c>
      <c r="D42" s="32"/>
      <c r="E42" s="36"/>
      <c r="F42" s="41">
        <f>COUNTIF('Unit Types,Counts,Distribution'!$F$3:$F$32,"X")</f>
        <v>0</v>
      </c>
      <c r="G42" s="37"/>
      <c r="H42" s="17"/>
      <c r="I42" s="17"/>
      <c r="J42" s="17"/>
      <c r="K42" s="42">
        <f>COUNTIFS('Unit Types,Counts,Distribution'!$I$3:$I$32,"Communication",'Unit Types,Counts,Distribution'!$F$3:$F$32,"&lt;&gt;"&amp;"x")</f>
        <v>0</v>
      </c>
      <c r="L42" s="43" t="s">
        <v>47</v>
      </c>
      <c r="M42" s="44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5"/>
      <c r="AE42" s="5"/>
      <c r="AF42" s="5"/>
    </row>
    <row r="43" ht="14.25" customHeight="1">
      <c r="A43" s="1"/>
      <c r="B43" s="1"/>
      <c r="C43" s="45" t="s">
        <v>48</v>
      </c>
      <c r="D43" s="40"/>
      <c r="E43" s="40"/>
      <c r="F43" s="46"/>
      <c r="G43" s="47">
        <f>SUM(G34:G40)</f>
        <v>0</v>
      </c>
      <c r="H43" s="17"/>
      <c r="I43" s="17"/>
      <c r="J43" s="17"/>
      <c r="K43" s="30" t="str">
        <f>K42/G43</f>
        <v>#DIV/0!</v>
      </c>
      <c r="L43" s="31" t="s">
        <v>49</v>
      </c>
      <c r="M43" s="32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5"/>
      <c r="AE43" s="5"/>
      <c r="AF43" s="5"/>
    </row>
    <row r="44" ht="13.5" customHeight="1">
      <c r="A44" s="1"/>
      <c r="B44" s="1"/>
      <c r="C44" s="17"/>
      <c r="D44" s="48"/>
      <c r="E44" s="48"/>
      <c r="F44" s="48"/>
      <c r="G44" s="17"/>
      <c r="H44" s="17"/>
      <c r="I44" s="17"/>
      <c r="J44" s="17"/>
      <c r="K44" s="49">
        <f>COUNTIFS('Unit Types,Counts,Distribution'!$I$3:$I$32,"Communication",'Unit Types,Counts,Distribution'!$L$3:$L$32,"x")</f>
        <v>0</v>
      </c>
      <c r="L44" s="31" t="s">
        <v>50</v>
      </c>
      <c r="M44" s="32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5"/>
      <c r="AE44" s="5"/>
      <c r="AF44" s="5"/>
    </row>
    <row r="45" ht="15.75" customHeight="1">
      <c r="A45" s="1"/>
      <c r="B45" s="1"/>
      <c r="C45" s="50" t="s">
        <v>51</v>
      </c>
      <c r="D45" s="51" t="s">
        <v>52</v>
      </c>
      <c r="E45" s="52"/>
      <c r="F45" s="53" t="s">
        <v>53</v>
      </c>
      <c r="G45" s="54"/>
      <c r="H45" s="17"/>
      <c r="I45" s="17"/>
      <c r="J45" s="17"/>
      <c r="K45" s="30" t="str">
        <f>K44/G43</f>
        <v>#DIV/0!</v>
      </c>
      <c r="L45" s="31" t="s">
        <v>54</v>
      </c>
      <c r="M45" s="32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5"/>
      <c r="AE45" s="5"/>
      <c r="AF45" s="5"/>
    </row>
    <row r="46" ht="15.75" customHeight="1">
      <c r="A46" s="1"/>
      <c r="B46" s="1"/>
      <c r="C46" s="55" t="str">
        <f t="shared" ref="C46:C60" si="1">"Floor Plan Type "&amp;ROW(A1)</f>
        <v>Floor Plan Type 1</v>
      </c>
      <c r="D46" s="56">
        <f>COUNTIF('Unit Types,Counts,Distribution'!$H$3:$H$32,C46)</f>
        <v>0</v>
      </c>
      <c r="E46" s="52"/>
      <c r="F46" s="57" t="s">
        <v>55</v>
      </c>
      <c r="G46" s="58"/>
      <c r="I46" s="1"/>
      <c r="J46" s="1"/>
      <c r="K46" s="33">
        <f>COUNTIFS('Unit Types,Counts,Distribution'!$I$3:$I$32,"Communication",'Unit Types,Counts,Distribution'!$K$3:$K$32,"x")</f>
        <v>0</v>
      </c>
      <c r="L46" s="31" t="s">
        <v>56</v>
      </c>
      <c r="M46" s="32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60"/>
      <c r="AE46" s="60"/>
      <c r="AF46" s="60"/>
    </row>
    <row r="47" ht="14.25" customHeight="1">
      <c r="A47" s="1"/>
      <c r="B47" s="1"/>
      <c r="C47" s="55" t="str">
        <f t="shared" si="1"/>
        <v>Floor Plan Type 2</v>
      </c>
      <c r="D47" s="61">
        <f>COUNTIF('Unit Types,Counts,Distribution'!$H$3:$H$32,C47)</f>
        <v>0</v>
      </c>
      <c r="E47" s="62"/>
      <c r="I47" s="1"/>
      <c r="J47" s="1"/>
      <c r="K47" s="30" t="str">
        <f>K46/G43</f>
        <v>#DIV/0!</v>
      </c>
      <c r="L47" s="31" t="s">
        <v>57</v>
      </c>
      <c r="M47" s="32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60"/>
      <c r="AE47" s="60"/>
      <c r="AF47" s="60"/>
    </row>
    <row r="48" ht="14.25" customHeight="1">
      <c r="A48" s="1"/>
      <c r="B48" s="1"/>
      <c r="C48" s="55" t="str">
        <f t="shared" si="1"/>
        <v>Floor Plan Type 3</v>
      </c>
      <c r="D48" s="61">
        <f>COUNTIF('Unit Types,Counts,Distribution'!$H$3:$H$32,C48)</f>
        <v>0</v>
      </c>
      <c r="E48" s="62"/>
      <c r="I48" s="1"/>
      <c r="J48" s="1"/>
      <c r="K48" s="33">
        <f>COUNTIFS('Unit Types,Counts,Distribution'!$I$3:$I$32,"Communication",'Unit Types,Counts,Distribution'!$L$3:$L$32,"")</f>
        <v>0</v>
      </c>
      <c r="L48" s="63" t="s">
        <v>58</v>
      </c>
      <c r="M48" s="32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60"/>
      <c r="AE48" s="60"/>
    </row>
    <row r="49" ht="14.25" customHeight="1">
      <c r="A49" s="1"/>
      <c r="B49" s="1"/>
      <c r="C49" s="55" t="str">
        <f t="shared" si="1"/>
        <v>Floor Plan Type 4</v>
      </c>
      <c r="D49" s="61">
        <f>COUNTIF('Unit Types,Counts,Distribution'!$H$3:$H$32,C49)</f>
        <v>0</v>
      </c>
      <c r="E49" s="62"/>
      <c r="I49" s="1"/>
      <c r="J49" s="1"/>
      <c r="K49" s="38">
        <f>COUNTIFS('Unit Types,Counts,Distribution'!$I$3:$I$32,"Communication",'Unit Types,Counts,Distribution'!$K$3:$K$32,"")</f>
        <v>0</v>
      </c>
      <c r="L49" s="64" t="s">
        <v>59</v>
      </c>
      <c r="M49" s="40"/>
      <c r="N49" s="59"/>
      <c r="O49" s="65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60"/>
      <c r="AE49" s="60"/>
    </row>
    <row r="50" ht="14.25" customHeight="1">
      <c r="A50" s="1"/>
      <c r="B50" s="1"/>
      <c r="C50" s="55" t="str">
        <f t="shared" si="1"/>
        <v>Floor Plan Type 5</v>
      </c>
      <c r="D50" s="61">
        <f>COUNTIF('Unit Types,Counts,Distribution'!$H$3:$H$32,C50)</f>
        <v>0</v>
      </c>
      <c r="E50" s="62"/>
      <c r="I50" s="1"/>
      <c r="J50" s="1"/>
      <c r="K50" s="66">
        <f>COUNTIFS('Unit Types,Counts,Distribution'!$I$3:$I$32,"FHA/11A Adaptable")+COUNTIFS('Unit Types,Counts,Distribution'!$I$3:$I$32,"FHA/11B Adaptable")</f>
        <v>0</v>
      </c>
      <c r="L50" s="43" t="s">
        <v>60</v>
      </c>
      <c r="M50" s="67"/>
      <c r="N50" s="59"/>
      <c r="O50" s="65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60"/>
      <c r="AE50" s="60"/>
    </row>
    <row r="51" ht="14.25" customHeight="1">
      <c r="A51" s="1"/>
      <c r="B51" s="1"/>
      <c r="C51" s="55" t="str">
        <f t="shared" si="1"/>
        <v>Floor Plan Type 6</v>
      </c>
      <c r="D51" s="61">
        <f>COUNTIF('Unit Types,Counts,Distribution'!$H$3:$H$32,C51)</f>
        <v>0</v>
      </c>
      <c r="E51" s="62"/>
      <c r="I51" s="1"/>
      <c r="J51" s="1"/>
      <c r="K51" s="68">
        <f>COUNTIFS('Unit Types,Counts,Distribution'!$I$3:$I$32,"Pre-FHA Conventional",'Unit Types,Counts,Distribution'!$F$3:$F$32,"&lt;&gt;"&amp;"x")</f>
        <v>0</v>
      </c>
      <c r="L51" s="69" t="s">
        <v>61</v>
      </c>
      <c r="M51" s="15"/>
      <c r="N51" s="59"/>
      <c r="O51" s="65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60"/>
      <c r="AE51" s="60"/>
    </row>
    <row r="52" ht="14.25" customHeight="1">
      <c r="A52" s="1"/>
      <c r="B52" s="1"/>
      <c r="C52" s="55" t="str">
        <f t="shared" si="1"/>
        <v>Floor Plan Type 7</v>
      </c>
      <c r="D52" s="61">
        <f>COUNTIF('Unit Types,Counts,Distribution'!$H$3:$H$32,C52)</f>
        <v>0</v>
      </c>
      <c r="E52" s="1"/>
      <c r="H52" s="17"/>
      <c r="I52" s="17"/>
      <c r="J52" s="17"/>
      <c r="M52" s="17"/>
      <c r="N52" s="59"/>
      <c r="O52" s="65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60"/>
      <c r="AE52" s="60"/>
    </row>
    <row r="53" ht="14.25" customHeight="1">
      <c r="A53" s="1"/>
      <c r="B53" s="1"/>
      <c r="C53" s="55" t="str">
        <f t="shared" si="1"/>
        <v>Floor Plan Type 8</v>
      </c>
      <c r="D53" s="61">
        <f>COUNTIF('Unit Types,Counts,Distribution'!$H$3:$H$32,C53)</f>
        <v>0</v>
      </c>
      <c r="E53" s="17"/>
      <c r="F53" s="17"/>
      <c r="G53" s="17"/>
      <c r="H53" s="17"/>
      <c r="I53" s="17"/>
      <c r="J53" s="17"/>
      <c r="M53" s="17"/>
      <c r="N53" s="59"/>
      <c r="O53" s="65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60"/>
      <c r="AE53" s="60"/>
    </row>
    <row r="54" ht="14.25" customHeight="1">
      <c r="A54" s="1"/>
      <c r="B54" s="1"/>
      <c r="C54" s="55" t="str">
        <f t="shared" si="1"/>
        <v>Floor Plan Type 9</v>
      </c>
      <c r="D54" s="61">
        <f>COUNTIF('Unit Types,Counts,Distribution'!$H$3:$H$32,C54)</f>
        <v>0</v>
      </c>
      <c r="E54" s="17"/>
      <c r="F54" s="17"/>
      <c r="G54" s="17"/>
      <c r="H54" s="17"/>
      <c r="I54" s="17"/>
      <c r="J54" s="17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60"/>
      <c r="AE54" s="60"/>
    </row>
    <row r="55" ht="14.25" customHeight="1">
      <c r="A55" s="1"/>
      <c r="B55" s="1"/>
      <c r="C55" s="55" t="str">
        <f t="shared" si="1"/>
        <v>Floor Plan Type 10</v>
      </c>
      <c r="D55" s="61">
        <f>COUNTIF('Unit Types,Counts,Distribution'!$H$3:$H$32,C55)</f>
        <v>0</v>
      </c>
      <c r="E55" s="17"/>
      <c r="F55" s="17"/>
      <c r="G55" s="17"/>
      <c r="H55" s="17"/>
      <c r="I55" s="17"/>
      <c r="J55" s="17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60"/>
      <c r="AE55" s="60"/>
    </row>
    <row r="56" ht="14.25" customHeight="1">
      <c r="A56" s="1"/>
      <c r="B56" s="1"/>
      <c r="C56" s="55" t="str">
        <f t="shared" si="1"/>
        <v>Floor Plan Type 11</v>
      </c>
      <c r="D56" s="61">
        <f>COUNTIF('Unit Types,Counts,Distribution'!$H$3:$H$32,C56)</f>
        <v>0</v>
      </c>
      <c r="E56" s="17"/>
      <c r="F56" s="17"/>
      <c r="G56" s="17"/>
      <c r="H56" s="17"/>
      <c r="I56" s="17"/>
      <c r="J56" s="17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60"/>
      <c r="AE56" s="60"/>
    </row>
    <row r="57" ht="14.25" customHeight="1">
      <c r="A57" s="1"/>
      <c r="B57" s="1"/>
      <c r="C57" s="55" t="str">
        <f t="shared" si="1"/>
        <v>Floor Plan Type 12</v>
      </c>
      <c r="D57" s="61">
        <f>COUNTIF('Unit Types,Counts,Distribution'!$H$3:$H$32,C57)</f>
        <v>0</v>
      </c>
      <c r="E57" s="17"/>
      <c r="F57" s="17"/>
      <c r="G57" s="17"/>
      <c r="H57" s="17"/>
      <c r="I57" s="17"/>
      <c r="J57" s="17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60"/>
      <c r="AE57" s="60"/>
    </row>
    <row r="58" ht="14.25" customHeight="1">
      <c r="A58" s="1"/>
      <c r="B58" s="1"/>
      <c r="C58" s="55" t="str">
        <f t="shared" si="1"/>
        <v>Floor Plan Type 13</v>
      </c>
      <c r="D58" s="61">
        <f>COUNTIF('Unit Types,Counts,Distribution'!$H$3:$H$32,C58)</f>
        <v>0</v>
      </c>
      <c r="E58" s="17"/>
      <c r="F58" s="17"/>
      <c r="G58" s="17"/>
      <c r="H58" s="17"/>
      <c r="I58" s="17"/>
      <c r="J58" s="17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60"/>
      <c r="AE58" s="60"/>
    </row>
    <row r="59" ht="14.25" customHeight="1">
      <c r="A59" s="1"/>
      <c r="B59" s="1"/>
      <c r="C59" s="55" t="str">
        <f t="shared" si="1"/>
        <v>Floor Plan Type 14</v>
      </c>
      <c r="D59" s="61">
        <f>COUNTIF('Unit Types,Counts,Distribution'!$H$3:$H$32,C59)</f>
        <v>0</v>
      </c>
      <c r="E59" s="17"/>
      <c r="F59" s="17"/>
      <c r="G59" s="17"/>
      <c r="H59" s="17"/>
      <c r="I59" s="17"/>
      <c r="J59" s="17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60"/>
      <c r="AE59" s="60"/>
    </row>
    <row r="60" ht="14.25" customHeight="1">
      <c r="A60" s="1"/>
      <c r="B60" s="1"/>
      <c r="C60" s="55" t="str">
        <f t="shared" si="1"/>
        <v>Floor Plan Type 15</v>
      </c>
      <c r="D60" s="61">
        <f>COUNTIF('Unit Types,Counts,Distribution'!$H$3:$H$32,C60)</f>
        <v>0</v>
      </c>
      <c r="E60" s="17"/>
      <c r="F60" s="17"/>
      <c r="G60" s="17"/>
      <c r="H60" s="17"/>
      <c r="I60" s="17"/>
      <c r="J60" s="17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60"/>
      <c r="AE60" s="60"/>
    </row>
    <row r="61" ht="14.25" customHeight="1">
      <c r="A61" s="1"/>
      <c r="B61" s="1"/>
      <c r="C61" s="70" t="s">
        <v>62</v>
      </c>
      <c r="D61" s="71">
        <f>COUNTIF(D46:D60,"&gt;0")</f>
        <v>0</v>
      </c>
      <c r="E61" s="17"/>
      <c r="F61" s="17"/>
      <c r="G61" s="17"/>
      <c r="H61" s="17"/>
      <c r="I61" s="17"/>
      <c r="J61" s="17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60"/>
      <c r="AE61" s="60"/>
    </row>
    <row r="62" ht="14.25" customHeight="1">
      <c r="A62" s="1"/>
      <c r="B62" s="1"/>
      <c r="C62" s="17"/>
      <c r="D62" s="17"/>
      <c r="E62" s="17"/>
      <c r="F62" s="17"/>
      <c r="G62" s="17"/>
      <c r="H62" s="17"/>
      <c r="I62" s="17"/>
      <c r="J62" s="17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60"/>
      <c r="AE62" s="60"/>
    </row>
    <row r="63" ht="14.25" customHeight="1">
      <c r="A63" s="1"/>
      <c r="B63" s="1"/>
      <c r="C63" s="17"/>
      <c r="D63" s="17"/>
      <c r="E63" s="17"/>
      <c r="F63" s="17"/>
      <c r="G63" s="17"/>
      <c r="H63" s="17"/>
      <c r="I63" s="17"/>
      <c r="J63" s="17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60"/>
      <c r="AE63" s="60"/>
    </row>
    <row r="64" ht="14.25" customHeight="1">
      <c r="A64" s="1"/>
      <c r="B64" s="1"/>
      <c r="C64" s="17"/>
      <c r="D64" s="17"/>
      <c r="E64" s="17"/>
      <c r="F64" s="17"/>
      <c r="G64" s="17"/>
      <c r="H64" s="17"/>
      <c r="I64" s="17"/>
      <c r="J64" s="17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60"/>
      <c r="AE64" s="60"/>
    </row>
    <row r="65" ht="14.25" customHeight="1">
      <c r="A65" s="1"/>
      <c r="B65" s="1"/>
      <c r="C65" s="17"/>
      <c r="D65" s="17"/>
      <c r="E65" s="17"/>
      <c r="F65" s="17"/>
      <c r="G65" s="17"/>
      <c r="H65" s="17"/>
      <c r="I65" s="17"/>
      <c r="J65" s="17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60"/>
      <c r="AE65" s="60"/>
    </row>
    <row r="66" ht="14.25" customHeight="1">
      <c r="A66" s="1"/>
      <c r="B66" s="1"/>
      <c r="C66" s="17"/>
      <c r="D66" s="17"/>
      <c r="E66" s="17"/>
      <c r="F66" s="17"/>
      <c r="G66" s="17"/>
      <c r="H66" s="17"/>
      <c r="I66" s="17"/>
      <c r="J66" s="17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60"/>
      <c r="AE66" s="60"/>
    </row>
    <row r="67" ht="14.25" customHeight="1">
      <c r="A67" s="1"/>
      <c r="B67" s="1"/>
      <c r="C67" s="17"/>
      <c r="D67" s="17"/>
      <c r="E67" s="17"/>
      <c r="F67" s="17"/>
      <c r="G67" s="17"/>
      <c r="H67" s="17"/>
      <c r="I67" s="17"/>
      <c r="J67" s="17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0"/>
      <c r="AE67" s="60"/>
    </row>
    <row r="68" ht="14.25" customHeight="1">
      <c r="A68" s="1"/>
      <c r="B68" s="1"/>
      <c r="C68" s="17"/>
      <c r="D68" s="17"/>
      <c r="E68" s="17"/>
      <c r="F68" s="17"/>
      <c r="G68" s="17"/>
      <c r="H68" s="17"/>
      <c r="I68" s="17"/>
      <c r="J68" s="17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60"/>
      <c r="AE68" s="60"/>
    </row>
    <row r="69" ht="14.25" customHeight="1">
      <c r="A69" s="1"/>
      <c r="B69" s="1"/>
      <c r="C69" s="17"/>
      <c r="D69" s="17"/>
      <c r="E69" s="17"/>
      <c r="I69" s="1"/>
      <c r="J69" s="17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60"/>
      <c r="AE69" s="60"/>
    </row>
    <row r="70" ht="14.25" customHeight="1">
      <c r="A70" s="1"/>
      <c r="B70" s="1"/>
      <c r="C70" s="17"/>
      <c r="D70" s="17"/>
      <c r="E70" s="17"/>
      <c r="F70" s="17"/>
      <c r="G70" s="17"/>
      <c r="H70" s="17"/>
      <c r="I70" s="17"/>
      <c r="J70" s="17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60"/>
      <c r="AE70" s="60"/>
    </row>
    <row r="71" ht="14.25" customHeight="1">
      <c r="A71" s="1"/>
      <c r="B71" s="1"/>
      <c r="C71" s="17"/>
      <c r="D71" s="17"/>
      <c r="E71" s="17"/>
      <c r="F71" s="17"/>
      <c r="G71" s="17"/>
      <c r="H71" s="17"/>
      <c r="I71" s="17"/>
      <c r="J71" s="17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60"/>
      <c r="AE71" s="60"/>
    </row>
    <row r="72" ht="14.25" customHeight="1">
      <c r="A72" s="1"/>
      <c r="B72" s="1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60"/>
      <c r="AE72" s="60"/>
    </row>
    <row r="73" ht="14.25" customHeight="1">
      <c r="A73" s="1"/>
      <c r="B73" s="1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60"/>
      <c r="AE73" s="60"/>
    </row>
    <row r="74" ht="14.25" customHeight="1">
      <c r="A74" s="1"/>
      <c r="B74" s="1"/>
      <c r="C74" s="17"/>
      <c r="D74" s="17"/>
      <c r="E74" s="17"/>
      <c r="F74" s="17"/>
      <c r="G74" s="17"/>
      <c r="H74" s="17"/>
      <c r="I74" s="17"/>
      <c r="J74" s="17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60"/>
      <c r="AE74" s="60"/>
    </row>
    <row r="75" ht="14.25" customHeight="1">
      <c r="A75" s="1"/>
      <c r="B75" s="1"/>
      <c r="C75" s="17"/>
      <c r="D75" s="17"/>
      <c r="E75" s="17"/>
      <c r="F75" s="17"/>
      <c r="G75" s="17"/>
      <c r="H75" s="17"/>
      <c r="I75" s="17"/>
      <c r="J75" s="17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60"/>
      <c r="AE75" s="60"/>
    </row>
    <row r="76" ht="14.25" customHeight="1">
      <c r="A76" s="1"/>
      <c r="B76" s="1"/>
      <c r="C76" s="17"/>
      <c r="D76" s="17"/>
      <c r="E76" s="17"/>
      <c r="F76" s="17"/>
      <c r="G76" s="17"/>
      <c r="H76" s="17"/>
      <c r="I76" s="17"/>
      <c r="J76" s="17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60"/>
      <c r="AE76" s="60"/>
    </row>
    <row r="77" ht="14.25" customHeight="1">
      <c r="A77" s="1"/>
      <c r="B77" s="1"/>
      <c r="C77" s="17"/>
      <c r="D77" s="17"/>
      <c r="E77" s="17"/>
      <c r="F77" s="17"/>
      <c r="G77" s="17"/>
      <c r="H77" s="17"/>
      <c r="I77" s="17"/>
      <c r="J77" s="17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60"/>
      <c r="AE77" s="60"/>
    </row>
    <row r="78" ht="14.25" customHeight="1">
      <c r="A78" s="1"/>
      <c r="B78" s="1"/>
      <c r="C78" s="17"/>
      <c r="D78" s="17"/>
      <c r="E78" s="17"/>
      <c r="F78" s="17"/>
      <c r="G78" s="17"/>
      <c r="H78" s="17"/>
      <c r="I78" s="17"/>
      <c r="J78" s="17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60"/>
      <c r="AE78" s="60"/>
    </row>
    <row r="79" ht="14.25" customHeight="1">
      <c r="A79" s="1"/>
      <c r="B79" s="1"/>
      <c r="C79" s="17"/>
      <c r="D79" s="17"/>
      <c r="E79" s="17"/>
      <c r="F79" s="17"/>
      <c r="G79" s="17"/>
      <c r="H79" s="17"/>
      <c r="I79" s="17"/>
      <c r="J79" s="17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60"/>
      <c r="AE79" s="60"/>
    </row>
    <row r="80" ht="14.25" customHeight="1">
      <c r="A80" s="1"/>
      <c r="B80" s="1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60"/>
      <c r="AE80" s="60"/>
    </row>
    <row r="81" ht="14.25" customHeight="1">
      <c r="A81" s="1"/>
      <c r="B81" s="1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60"/>
      <c r="AE81" s="60"/>
    </row>
    <row r="82" ht="14.25" customHeight="1">
      <c r="A82" s="1"/>
      <c r="B82" s="1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ht="14.25" customHeight="1">
      <c r="A83" s="1"/>
      <c r="B83" s="1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ht="14.25" customHeight="1">
      <c r="A84" s="1"/>
      <c r="B84" s="1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ht="14.25" customHeight="1">
      <c r="A85" s="1"/>
      <c r="B85" s="1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ht="14.25" customHeight="1">
      <c r="A86" s="1"/>
      <c r="B86" s="1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ht="14.25" customHeight="1">
      <c r="A87" s="1"/>
      <c r="B87" s="1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ht="14.25" customHeight="1">
      <c r="A88" s="1"/>
      <c r="B88" s="1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ht="14.25" customHeight="1">
      <c r="A89" s="1"/>
      <c r="B89" s="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ht="14.25" customHeight="1">
      <c r="A90" s="1"/>
      <c r="B90" s="1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ht="14.25" customHeight="1">
      <c r="A91" s="1"/>
      <c r="B91" s="1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ht="14.25" customHeight="1">
      <c r="A92" s="1"/>
      <c r="B92" s="1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ht="14.25" customHeight="1">
      <c r="A93" s="1"/>
      <c r="B93" s="1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ht="14.25" customHeight="1">
      <c r="A94" s="1"/>
      <c r="B94" s="1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ht="14.25" customHeight="1">
      <c r="A95" s="1"/>
      <c r="B95" s="1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ht="14.25" customHeight="1">
      <c r="A96" s="1"/>
      <c r="B96" s="1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ht="14.25" customHeight="1">
      <c r="A97" s="1"/>
      <c r="B97" s="1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ht="14.25" customHeight="1">
      <c r="A98" s="1"/>
      <c r="B98" s="1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ht="14.25" customHeight="1">
      <c r="A99" s="1"/>
      <c r="B99" s="1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</row>
    <row r="100" ht="14.25" customHeight="1">
      <c r="A100" s="1"/>
      <c r="B100" s="1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</row>
    <row r="101" ht="14.25" customHeight="1">
      <c r="A101" s="1"/>
      <c r="B101" s="1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ht="14.25" customHeight="1">
      <c r="A102" s="1"/>
      <c r="B102" s="1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</row>
    <row r="103" ht="14.25" customHeight="1">
      <c r="A103" s="1"/>
      <c r="B103" s="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</row>
    <row r="104" ht="14.25" customHeight="1">
      <c r="A104" s="1"/>
      <c r="B104" s="1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ht="14.25" customHeight="1">
      <c r="A105" s="1"/>
      <c r="B105" s="1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</row>
    <row r="106" ht="14.25" customHeight="1">
      <c r="A106" s="1"/>
      <c r="B106" s="1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</row>
    <row r="107" ht="14.25" customHeight="1">
      <c r="A107" s="1"/>
      <c r="B107" s="1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</row>
    <row r="108" ht="14.25" customHeight="1">
      <c r="A108" s="1"/>
      <c r="B108" s="1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ht="14.25" customHeight="1">
      <c r="A109" s="1"/>
      <c r="B109" s="1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ht="14.25" customHeight="1">
      <c r="A110" s="1"/>
      <c r="B110" s="1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</row>
    <row r="111" ht="14.25" customHeight="1">
      <c r="A111" s="1"/>
      <c r="B111" s="1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ht="14.25" customHeight="1">
      <c r="A112" s="1"/>
      <c r="B112" s="1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ht="14.25" customHeight="1">
      <c r="A113" s="1"/>
      <c r="B113" s="1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ht="14.25" customHeight="1">
      <c r="A114" s="1"/>
      <c r="B114" s="1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ht="14.25" customHeight="1">
      <c r="A115" s="1"/>
      <c r="B115" s="1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</row>
    <row r="116" ht="14.25" customHeight="1">
      <c r="A116" s="1"/>
      <c r="B116" s="1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</row>
    <row r="117" ht="14.25" customHeight="1">
      <c r="A117" s="1"/>
      <c r="B117" s="1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ht="14.25" customHeight="1">
      <c r="A118" s="1"/>
      <c r="B118" s="1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ht="14.25" customHeight="1">
      <c r="A119" s="1"/>
      <c r="B119" s="1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ht="14.25" customHeight="1">
      <c r="A120" s="1"/>
      <c r="B120" s="1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ht="14.25" customHeight="1">
      <c r="A121" s="1"/>
      <c r="B121" s="1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ht="14.25" customHeight="1">
      <c r="A122" s="1"/>
      <c r="B122" s="1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</row>
    <row r="123" ht="14.25" customHeight="1">
      <c r="A123" s="1"/>
      <c r="B123" s="1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</row>
    <row r="124" ht="14.25" customHeight="1">
      <c r="A124" s="1"/>
      <c r="B124" s="1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ht="14.25" customHeight="1">
      <c r="A125" s="1"/>
      <c r="B125" s="1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ht="14.25" customHeight="1">
      <c r="A126" s="1"/>
      <c r="B126" s="1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ht="14.25" customHeight="1">
      <c r="A127" s="1"/>
      <c r="B127" s="1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ht="14.25" customHeight="1">
      <c r="A128" s="1"/>
      <c r="B128" s="1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</row>
    <row r="129" ht="14.25" customHeight="1">
      <c r="A129" s="1"/>
      <c r="B129" s="1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</row>
    <row r="130" ht="14.25" customHeight="1">
      <c r="A130" s="1"/>
      <c r="B130" s="1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ht="14.25" customHeight="1">
      <c r="A131" s="1"/>
      <c r="B131" s="1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ht="14.25" customHeight="1">
      <c r="A132" s="1"/>
      <c r="B132" s="1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ht="14.25" customHeight="1">
      <c r="A133" s="1"/>
      <c r="B133" s="1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</row>
    <row r="134" ht="14.25" customHeight="1">
      <c r="A134" s="1"/>
      <c r="B134" s="1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ht="14.25" customHeight="1">
      <c r="A135" s="1"/>
      <c r="B135" s="1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ht="14.25" customHeight="1">
      <c r="A136" s="1"/>
      <c r="B136" s="1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ht="14.25" customHeight="1">
      <c r="A137" s="1"/>
      <c r="B137" s="1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</row>
    <row r="138" ht="14.25" customHeight="1">
      <c r="A138" s="1"/>
      <c r="B138" s="1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ht="14.25" customHeight="1">
      <c r="A139" s="1"/>
      <c r="B139" s="1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</row>
    <row r="140" ht="14.25" customHeight="1">
      <c r="A140" s="1"/>
      <c r="B140" s="1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</row>
    <row r="141" ht="14.25" customHeight="1">
      <c r="A141" s="1"/>
      <c r="B141" s="1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ht="14.25" customHeight="1">
      <c r="A142" s="1"/>
      <c r="B142" s="1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</row>
    <row r="143" ht="14.25" customHeight="1">
      <c r="A143" s="1"/>
      <c r="B143" s="1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</row>
    <row r="144" ht="14.25" customHeight="1">
      <c r="A144" s="1"/>
      <c r="B144" s="1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</row>
    <row r="145" ht="14.25" customHeight="1">
      <c r="A145" s="1"/>
      <c r="B145" s="1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</row>
    <row r="146" ht="14.25" customHeight="1">
      <c r="A146" s="1"/>
      <c r="B146" s="1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</row>
    <row r="147" ht="14.25" customHeight="1">
      <c r="A147" s="1"/>
      <c r="B147" s="1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</row>
    <row r="148" ht="14.25" customHeight="1">
      <c r="A148" s="1"/>
      <c r="B148" s="1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</row>
    <row r="149" ht="14.25" customHeight="1">
      <c r="A149" s="1"/>
      <c r="B149" s="1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</row>
    <row r="150" ht="14.25" customHeight="1">
      <c r="A150" s="1"/>
      <c r="B150" s="1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</row>
    <row r="151" ht="14.25" customHeight="1">
      <c r="A151" s="1"/>
      <c r="B151" s="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</row>
    <row r="152" ht="14.25" customHeight="1">
      <c r="A152" s="1"/>
      <c r="B152" s="1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</row>
    <row r="153" ht="14.25" customHeight="1">
      <c r="A153" s="1"/>
      <c r="B153" s="1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</row>
    <row r="154" ht="14.25" customHeight="1">
      <c r="A154" s="1"/>
      <c r="B154" s="1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</row>
    <row r="155" ht="14.25" customHeight="1">
      <c r="A155" s="1"/>
      <c r="B155" s="1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</row>
    <row r="156" ht="14.25" customHeight="1">
      <c r="A156" s="1"/>
      <c r="B156" s="1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</row>
    <row r="157" ht="14.25" customHeight="1">
      <c r="A157" s="1"/>
      <c r="B157" s="1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</row>
    <row r="158" ht="14.25" customHeight="1">
      <c r="A158" s="1"/>
      <c r="B158" s="1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</row>
    <row r="159" ht="14.25" customHeight="1">
      <c r="A159" s="1"/>
      <c r="B159" s="1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ht="14.25" customHeight="1">
      <c r="A160" s="1"/>
      <c r="B160" s="1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</row>
    <row r="161" ht="14.25" customHeight="1">
      <c r="A161" s="1"/>
      <c r="B161" s="1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</row>
    <row r="162" ht="14.25" customHeight="1">
      <c r="A162" s="1"/>
      <c r="B162" s="1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</row>
    <row r="163" ht="14.25" customHeight="1">
      <c r="A163" s="1"/>
      <c r="B163" s="1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ht="14.25" customHeight="1">
      <c r="A164" s="1"/>
      <c r="B164" s="1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ht="14.25" customHeight="1">
      <c r="A165" s="1"/>
      <c r="B165" s="1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ht="14.25" customHeight="1">
      <c r="A166" s="1"/>
      <c r="B166" s="1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ht="14.25" customHeight="1">
      <c r="A167" s="1"/>
      <c r="B167" s="1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ht="14.25" customHeight="1">
      <c r="A168" s="1"/>
      <c r="B168" s="1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ht="14.25" customHeight="1">
      <c r="A169" s="1"/>
      <c r="B169" s="1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ht="14.25" customHeight="1">
      <c r="A170" s="1"/>
      <c r="B170" s="1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ht="14.25" customHeight="1">
      <c r="A171" s="1"/>
      <c r="B171" s="1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ht="14.25" customHeight="1">
      <c r="A172" s="1"/>
      <c r="B172" s="1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ht="14.25" customHeight="1">
      <c r="A173" s="1"/>
      <c r="B173" s="1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ht="14.25" customHeight="1">
      <c r="A174" s="1"/>
      <c r="B174" s="1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ht="14.25" customHeight="1">
      <c r="A175" s="1"/>
      <c r="B175" s="1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ht="14.25" customHeight="1">
      <c r="A176" s="1"/>
      <c r="B176" s="1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</row>
    <row r="177" ht="14.25" customHeight="1">
      <c r="A177" s="1"/>
      <c r="B177" s="1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</row>
    <row r="178" ht="14.25" customHeight="1">
      <c r="A178" s="1"/>
      <c r="B178" s="1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</row>
    <row r="179" ht="14.25" customHeight="1">
      <c r="A179" s="1"/>
      <c r="B179" s="1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</row>
    <row r="180" ht="14.25" customHeight="1">
      <c r="A180" s="1"/>
      <c r="B180" s="1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</row>
    <row r="181" ht="14.25" customHeight="1">
      <c r="A181" s="1"/>
      <c r="B181" s="1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</row>
    <row r="182" ht="14.25" customHeight="1">
      <c r="A182" s="1"/>
      <c r="B182" s="1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</row>
    <row r="183" ht="14.25" customHeight="1">
      <c r="A183" s="1"/>
      <c r="B183" s="1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ht="14.25" customHeight="1">
      <c r="A184" s="1"/>
      <c r="B184" s="1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ht="14.25" customHeight="1">
      <c r="A185" s="1"/>
      <c r="B185" s="1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</row>
    <row r="186" ht="14.25" customHeight="1">
      <c r="A186" s="1"/>
      <c r="B186" s="1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ht="14.25" customHeight="1">
      <c r="A187" s="1"/>
      <c r="B187" s="1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</row>
    <row r="188" ht="14.25" customHeight="1">
      <c r="A188" s="1"/>
      <c r="B188" s="1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</row>
    <row r="189" ht="14.25" customHeight="1">
      <c r="A189" s="1"/>
      <c r="B189" s="1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</row>
    <row r="190" ht="14.25" customHeight="1">
      <c r="A190" s="1"/>
      <c r="B190" s="1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</row>
    <row r="191" ht="14.25" customHeight="1">
      <c r="A191" s="1"/>
      <c r="B191" s="1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</row>
    <row r="192" ht="14.25" customHeight="1">
      <c r="A192" s="1"/>
      <c r="B192" s="1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</row>
    <row r="193" ht="14.25" customHeight="1">
      <c r="A193" s="1"/>
      <c r="B193" s="1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ht="14.25" customHeight="1">
      <c r="A194" s="1"/>
      <c r="B194" s="1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  <row r="195" ht="14.25" customHeight="1">
      <c r="A195" s="1"/>
      <c r="B195" s="1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</row>
    <row r="196" ht="14.25" customHeight="1">
      <c r="A196" s="1"/>
      <c r="B196" s="1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</row>
    <row r="197" ht="14.25" customHeight="1">
      <c r="A197" s="1"/>
      <c r="B197" s="1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</row>
    <row r="198" ht="14.25" customHeight="1">
      <c r="A198" s="1"/>
      <c r="B198" s="1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</row>
    <row r="199" ht="14.25" customHeight="1">
      <c r="A199" s="1"/>
      <c r="B199" s="1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</row>
    <row r="200" ht="14.25" customHeight="1">
      <c r="A200" s="1"/>
      <c r="B200" s="1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</row>
    <row r="201" ht="14.25" customHeight="1">
      <c r="A201" s="1"/>
      <c r="B201" s="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</row>
    <row r="202" ht="14.25" customHeight="1">
      <c r="A202" s="1"/>
      <c r="B202" s="1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ht="14.25" customHeight="1">
      <c r="A203" s="1"/>
      <c r="B203" s="1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4" ht="14.25" customHeight="1">
      <c r="A204" s="1"/>
      <c r="B204" s="1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</row>
    <row r="205" ht="14.25" customHeight="1">
      <c r="A205" s="1"/>
      <c r="B205" s="1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</row>
    <row r="206" ht="14.25" customHeight="1">
      <c r="A206" s="1"/>
      <c r="B206" s="1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</row>
    <row r="207" ht="14.25" customHeight="1">
      <c r="A207" s="1"/>
      <c r="B207" s="1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</row>
    <row r="208" ht="14.25" customHeight="1">
      <c r="A208" s="1"/>
      <c r="B208" s="1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</row>
    <row r="209" ht="14.25" customHeight="1">
      <c r="A209" s="1"/>
      <c r="B209" s="1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</row>
    <row r="210" ht="14.25" customHeight="1">
      <c r="A210" s="1"/>
      <c r="B210" s="1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</row>
    <row r="211" ht="14.25" customHeight="1">
      <c r="A211" s="1"/>
      <c r="B211" s="1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</row>
    <row r="212" ht="14.25" customHeight="1">
      <c r="A212" s="1"/>
      <c r="B212" s="1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</row>
    <row r="213" ht="14.25" customHeight="1">
      <c r="A213" s="1"/>
      <c r="B213" s="1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</row>
    <row r="214" ht="14.25" customHeight="1">
      <c r="A214" s="1"/>
      <c r="B214" s="1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</row>
    <row r="215" ht="14.25" customHeight="1">
      <c r="A215" s="1"/>
      <c r="B215" s="1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</row>
    <row r="216" ht="14.25" customHeight="1">
      <c r="A216" s="1"/>
      <c r="B216" s="1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</row>
    <row r="217" ht="14.25" customHeight="1">
      <c r="A217" s="1"/>
      <c r="B217" s="1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ht="14.25" customHeight="1">
      <c r="A218" s="1"/>
      <c r="B218" s="1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</row>
    <row r="219" ht="14.25" customHeight="1">
      <c r="A219" s="1"/>
      <c r="B219" s="1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</row>
    <row r="220" ht="14.25" customHeight="1">
      <c r="A220" s="1"/>
      <c r="B220" s="1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</row>
    <row r="221" ht="14.25" customHeight="1">
      <c r="A221" s="1"/>
      <c r="B221" s="1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</row>
    <row r="222" ht="14.25" customHeight="1">
      <c r="A222" s="1"/>
      <c r="B222" s="1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</row>
    <row r="223" ht="14.25" customHeight="1">
      <c r="A223" s="1"/>
      <c r="B223" s="1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</row>
    <row r="224" ht="14.25" customHeight="1">
      <c r="A224" s="1"/>
      <c r="B224" s="1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</row>
    <row r="225" ht="14.25" customHeight="1">
      <c r="A225" s="1"/>
      <c r="B225" s="1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</row>
    <row r="226" ht="14.25" customHeight="1">
      <c r="A226" s="1"/>
      <c r="B226" s="1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</row>
    <row r="227" ht="14.25" customHeight="1">
      <c r="A227" s="1"/>
      <c r="B227" s="1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</row>
    <row r="228" ht="14.25" customHeight="1">
      <c r="A228" s="1"/>
      <c r="B228" s="1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</row>
    <row r="229" ht="14.25" customHeight="1">
      <c r="A229" s="1"/>
      <c r="B229" s="1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</row>
    <row r="230" ht="14.25" customHeight="1">
      <c r="A230" s="1"/>
      <c r="B230" s="1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ht="14.25" customHeight="1">
      <c r="A231" s="1"/>
      <c r="B231" s="1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</row>
    <row r="232" ht="14.25" customHeight="1">
      <c r="A232" s="1"/>
      <c r="B232" s="1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</row>
    <row r="233" ht="14.25" customHeight="1">
      <c r="A233" s="1"/>
      <c r="B233" s="1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</row>
    <row r="234" ht="14.25" customHeight="1">
      <c r="A234" s="1"/>
      <c r="B234" s="1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</row>
    <row r="235" ht="14.25" customHeight="1">
      <c r="A235" s="1"/>
      <c r="B235" s="1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</row>
    <row r="236" ht="14.25" customHeight="1">
      <c r="A236" s="1"/>
      <c r="B236" s="1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</row>
    <row r="237" ht="14.25" customHeight="1">
      <c r="A237" s="1"/>
      <c r="B237" s="1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</row>
    <row r="238" ht="14.25" customHeight="1">
      <c r="A238" s="1"/>
      <c r="B238" s="1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</row>
    <row r="239" ht="14.25" customHeight="1">
      <c r="A239" s="1"/>
      <c r="B239" s="1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</row>
    <row r="240" ht="14.25" customHeight="1">
      <c r="A240" s="1"/>
      <c r="B240" s="1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</row>
    <row r="241" ht="14.25" customHeight="1">
      <c r="A241" s="1"/>
      <c r="B241" s="1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</row>
    <row r="242" ht="14.25" customHeight="1">
      <c r="A242" s="1"/>
      <c r="B242" s="1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</row>
    <row r="243" ht="14.25" customHeight="1">
      <c r="A243" s="1"/>
      <c r="B243" s="1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</row>
    <row r="244" ht="14.25" customHeight="1">
      <c r="A244" s="1"/>
      <c r="B244" s="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</row>
    <row r="245" ht="14.25" customHeight="1">
      <c r="A245" s="1"/>
      <c r="B245" s="1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</row>
    <row r="246" ht="14.25" customHeight="1">
      <c r="A246" s="1"/>
      <c r="B246" s="1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</row>
    <row r="247" ht="14.25" customHeight="1">
      <c r="A247" s="1"/>
      <c r="B247" s="1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</row>
    <row r="248" ht="14.25" customHeight="1">
      <c r="A248" s="1"/>
      <c r="B248" s="1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</row>
    <row r="249" ht="14.25" customHeight="1">
      <c r="A249" s="1"/>
      <c r="B249" s="1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</row>
    <row r="250" ht="14.25" customHeight="1">
      <c r="A250" s="1"/>
      <c r="B250" s="1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</row>
    <row r="251" ht="14.25" customHeight="1">
      <c r="A251" s="1"/>
      <c r="B251" s="1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</row>
    <row r="252" ht="14.25" customHeight="1">
      <c r="A252" s="1"/>
      <c r="B252" s="1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</row>
    <row r="253" ht="14.25" customHeight="1">
      <c r="A253" s="1"/>
      <c r="B253" s="1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</row>
    <row r="254" ht="14.25" customHeight="1">
      <c r="A254" s="1"/>
      <c r="B254" s="1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</row>
    <row r="255" ht="14.25" customHeight="1">
      <c r="A255" s="1"/>
      <c r="B255" s="1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</row>
    <row r="256" ht="14.25" customHeight="1">
      <c r="A256" s="1"/>
      <c r="B256" s="1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</row>
    <row r="257" ht="14.25" customHeight="1">
      <c r="A257" s="1"/>
      <c r="B257" s="1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</row>
    <row r="258" ht="14.25" customHeight="1">
      <c r="A258" s="1"/>
      <c r="B258" s="1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</row>
    <row r="259" ht="14.25" customHeight="1">
      <c r="A259" s="1"/>
      <c r="B259" s="1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</row>
    <row r="260" ht="14.25" customHeight="1">
      <c r="A260" s="1"/>
      <c r="B260" s="1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</row>
    <row r="261" ht="14.25" customHeight="1">
      <c r="A261" s="1"/>
      <c r="B261" s="1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</row>
    <row r="262" ht="15.75" customHeight="1">
      <c r="I262" s="1"/>
      <c r="J262" s="1"/>
    </row>
    <row r="263" ht="15.75" customHeight="1">
      <c r="I263" s="1"/>
      <c r="J263" s="1"/>
    </row>
    <row r="264" ht="15.75" customHeight="1">
      <c r="I264" s="1"/>
      <c r="J264" s="1"/>
    </row>
    <row r="265" ht="15.75" customHeight="1">
      <c r="I265" s="1"/>
      <c r="J265" s="1"/>
    </row>
    <row r="266" ht="15.75" customHeight="1">
      <c r="I266" s="1"/>
      <c r="J266" s="1"/>
    </row>
    <row r="267" ht="15.75" customHeight="1">
      <c r="I267" s="1"/>
      <c r="J267" s="1"/>
    </row>
    <row r="268" ht="15.75" customHeight="1">
      <c r="I268" s="1"/>
      <c r="J268" s="1"/>
    </row>
    <row r="269" ht="15.75" customHeight="1">
      <c r="I269" s="1"/>
      <c r="J269" s="1"/>
    </row>
    <row r="270" ht="15.75" customHeight="1">
      <c r="I270" s="1"/>
      <c r="J270" s="1"/>
    </row>
    <row r="271" ht="15.75" customHeight="1">
      <c r="I271" s="1"/>
      <c r="J271" s="1"/>
    </row>
    <row r="272" ht="15.75" customHeight="1">
      <c r="I272" s="1"/>
      <c r="J272" s="1"/>
    </row>
    <row r="273" ht="15.75" customHeight="1">
      <c r="I273" s="1"/>
      <c r="J273" s="1"/>
    </row>
    <row r="274" ht="15.75" customHeight="1">
      <c r="I274" s="1"/>
      <c r="J274" s="1"/>
    </row>
    <row r="275" ht="15.75" customHeight="1">
      <c r="I275" s="1"/>
      <c r="J275" s="1"/>
    </row>
    <row r="276" ht="15.75" customHeight="1">
      <c r="I276" s="1"/>
      <c r="J276" s="1"/>
    </row>
    <row r="277" ht="15.75" customHeight="1">
      <c r="I277" s="1"/>
      <c r="J277" s="1"/>
    </row>
    <row r="278" ht="15.75" customHeight="1">
      <c r="I278" s="1"/>
      <c r="J278" s="1"/>
    </row>
    <row r="279" ht="15.75" customHeight="1">
      <c r="I279" s="1"/>
      <c r="J279" s="1"/>
    </row>
    <row r="280" ht="15.75" customHeight="1">
      <c r="I280" s="1"/>
      <c r="J280" s="1"/>
    </row>
    <row r="281" ht="15.75" customHeight="1">
      <c r="I281" s="1"/>
      <c r="J281" s="1"/>
    </row>
    <row r="282" ht="15.75" customHeight="1">
      <c r="I282" s="1"/>
      <c r="J282" s="1"/>
    </row>
    <row r="283" ht="15.75" customHeight="1">
      <c r="I283" s="1"/>
      <c r="J283" s="1"/>
    </row>
    <row r="284" ht="15.75" customHeight="1">
      <c r="I284" s="1"/>
      <c r="J284" s="1"/>
    </row>
    <row r="285" ht="15.75" customHeight="1">
      <c r="I285" s="1"/>
      <c r="J285" s="1"/>
    </row>
    <row r="286" ht="15.75" customHeight="1">
      <c r="I286" s="1"/>
      <c r="J286" s="1"/>
    </row>
    <row r="287" ht="15.75" customHeight="1">
      <c r="I287" s="1"/>
      <c r="J287" s="1"/>
    </row>
    <row r="288" ht="15.75" customHeight="1">
      <c r="I288" s="1"/>
      <c r="J288" s="1"/>
    </row>
    <row r="289" ht="15.75" customHeight="1">
      <c r="I289" s="1"/>
      <c r="J289" s="1"/>
    </row>
    <row r="290" ht="15.75" customHeight="1">
      <c r="I290" s="1"/>
      <c r="J290" s="1"/>
    </row>
    <row r="291" ht="15.75" customHeight="1">
      <c r="I291" s="1"/>
      <c r="J291" s="1"/>
    </row>
    <row r="292" ht="15.75" customHeight="1">
      <c r="I292" s="1"/>
      <c r="J292" s="1"/>
    </row>
    <row r="293" ht="15.75" customHeight="1">
      <c r="I293" s="1"/>
      <c r="J293" s="1"/>
    </row>
    <row r="294" ht="15.75" customHeight="1">
      <c r="I294" s="1"/>
      <c r="J294" s="1"/>
    </row>
    <row r="295" ht="15.75" customHeight="1">
      <c r="I295" s="1"/>
      <c r="J295" s="1"/>
    </row>
    <row r="296" ht="15.75" customHeight="1">
      <c r="I296" s="1"/>
      <c r="J296" s="1"/>
    </row>
    <row r="297" ht="15.75" customHeight="1">
      <c r="I297" s="1"/>
      <c r="J297" s="1"/>
    </row>
    <row r="298" ht="15.75" customHeight="1">
      <c r="I298" s="1"/>
      <c r="J298" s="1"/>
    </row>
    <row r="299" ht="15.75" customHeight="1">
      <c r="I299" s="1"/>
      <c r="J299" s="1"/>
    </row>
    <row r="300" ht="15.75" customHeight="1">
      <c r="I300" s="1"/>
      <c r="J300" s="1"/>
    </row>
    <row r="301" ht="15.75" customHeight="1">
      <c r="I301" s="1"/>
      <c r="J301" s="1"/>
    </row>
    <row r="302" ht="15.75" customHeight="1">
      <c r="I302" s="1"/>
      <c r="J302" s="1"/>
    </row>
    <row r="303" ht="15.75" customHeight="1">
      <c r="I303" s="1"/>
      <c r="J303" s="1"/>
    </row>
    <row r="304" ht="15.75" customHeight="1">
      <c r="I304" s="1"/>
      <c r="J304" s="1"/>
    </row>
    <row r="305" ht="15.75" customHeight="1">
      <c r="I305" s="1"/>
      <c r="J305" s="1"/>
    </row>
    <row r="306" ht="15.75" customHeight="1">
      <c r="I306" s="1"/>
      <c r="J306" s="1"/>
    </row>
    <row r="307" ht="15.75" customHeight="1">
      <c r="I307" s="1"/>
      <c r="J307" s="1"/>
    </row>
    <row r="308" ht="15.75" customHeight="1">
      <c r="I308" s="1"/>
      <c r="J308" s="1"/>
    </row>
    <row r="309" ht="15.75" customHeight="1">
      <c r="I309" s="1"/>
      <c r="J309" s="1"/>
    </row>
    <row r="310" ht="15.75" customHeight="1">
      <c r="I310" s="1"/>
      <c r="J310" s="1"/>
    </row>
    <row r="311" ht="15.75" customHeight="1">
      <c r="I311" s="1"/>
      <c r="J311" s="1"/>
    </row>
    <row r="312" ht="15.75" customHeight="1">
      <c r="I312" s="1"/>
      <c r="J312" s="1"/>
    </row>
    <row r="313" ht="15.75" customHeight="1">
      <c r="I313" s="1"/>
      <c r="J313" s="1"/>
    </row>
    <row r="314" ht="15.75" customHeight="1">
      <c r="I314" s="1"/>
      <c r="J314" s="1"/>
    </row>
    <row r="315" ht="15.75" customHeight="1">
      <c r="I315" s="1"/>
      <c r="J315" s="1"/>
    </row>
    <row r="316" ht="15.75" customHeight="1">
      <c r="I316" s="1"/>
      <c r="J316" s="1"/>
    </row>
    <row r="317" ht="15.75" customHeight="1">
      <c r="I317" s="1"/>
      <c r="J317" s="1"/>
    </row>
    <row r="318" ht="15.75" customHeight="1">
      <c r="I318" s="1"/>
      <c r="J318" s="1"/>
    </row>
    <row r="319" ht="15.75" customHeight="1">
      <c r="I319" s="1"/>
      <c r="J319" s="1"/>
    </row>
    <row r="320" ht="15.75" customHeight="1">
      <c r="I320" s="1"/>
      <c r="J320" s="1"/>
    </row>
    <row r="321" ht="15.75" customHeight="1">
      <c r="I321" s="1"/>
      <c r="J321" s="1"/>
    </row>
    <row r="322" ht="15.75" customHeight="1">
      <c r="I322" s="1"/>
      <c r="J322" s="1"/>
    </row>
    <row r="323" ht="15.75" customHeight="1">
      <c r="I323" s="1"/>
      <c r="J323" s="1"/>
    </row>
    <row r="324" ht="15.75" customHeight="1">
      <c r="I324" s="1"/>
      <c r="J324" s="1"/>
    </row>
    <row r="325" ht="15.75" customHeight="1">
      <c r="I325" s="1"/>
      <c r="J325" s="1"/>
    </row>
    <row r="326" ht="15.75" customHeight="1">
      <c r="I326" s="1"/>
      <c r="J326" s="1"/>
    </row>
    <row r="327" ht="15.75" customHeight="1">
      <c r="I327" s="1"/>
      <c r="J327" s="1"/>
    </row>
    <row r="328" ht="15.75" customHeight="1">
      <c r="I328" s="1"/>
      <c r="J328" s="1"/>
    </row>
    <row r="329" ht="15.75" customHeight="1">
      <c r="I329" s="1"/>
      <c r="J329" s="1"/>
    </row>
    <row r="330" ht="15.75" customHeight="1">
      <c r="I330" s="1"/>
      <c r="J330" s="1"/>
    </row>
    <row r="331" ht="15.75" customHeight="1">
      <c r="I331" s="1"/>
      <c r="J331" s="1"/>
    </row>
    <row r="332" ht="15.75" customHeight="1">
      <c r="I332" s="1"/>
      <c r="J332" s="1"/>
    </row>
    <row r="333" ht="15.75" customHeight="1">
      <c r="I333" s="1"/>
      <c r="J333" s="1"/>
    </row>
    <row r="334" ht="15.75" customHeight="1">
      <c r="I334" s="1"/>
      <c r="J334" s="1"/>
    </row>
    <row r="335" ht="15.75" customHeight="1">
      <c r="I335" s="1"/>
      <c r="J335" s="1"/>
    </row>
    <row r="336" ht="15.75" customHeight="1">
      <c r="I336" s="1"/>
      <c r="J336" s="1"/>
    </row>
    <row r="337" ht="15.75" customHeight="1">
      <c r="I337" s="1"/>
      <c r="J337" s="1"/>
    </row>
    <row r="338" ht="15.75" customHeight="1">
      <c r="I338" s="1"/>
      <c r="J338" s="1"/>
    </row>
    <row r="339" ht="15.75" customHeight="1">
      <c r="I339" s="1"/>
      <c r="J339" s="1"/>
    </row>
    <row r="340" ht="15.75" customHeight="1">
      <c r="I340" s="1"/>
      <c r="J340" s="1"/>
    </row>
    <row r="341" ht="15.75" customHeight="1">
      <c r="I341" s="1"/>
      <c r="J341" s="1"/>
    </row>
    <row r="342" ht="15.75" customHeight="1">
      <c r="I342" s="1"/>
      <c r="J342" s="1"/>
    </row>
    <row r="343" ht="15.75" customHeight="1">
      <c r="I343" s="1"/>
      <c r="J343" s="1"/>
    </row>
    <row r="344" ht="15.75" customHeight="1">
      <c r="I344" s="1"/>
      <c r="J344" s="1"/>
    </row>
    <row r="345" ht="15.75" customHeight="1">
      <c r="I345" s="1"/>
      <c r="J345" s="1"/>
    </row>
    <row r="346" ht="15.75" customHeight="1">
      <c r="I346" s="1"/>
      <c r="J346" s="1"/>
    </row>
    <row r="347" ht="15.75" customHeight="1">
      <c r="I347" s="1"/>
      <c r="J347" s="1"/>
    </row>
    <row r="348" ht="15.75" customHeight="1">
      <c r="I348" s="1"/>
      <c r="J348" s="1"/>
    </row>
    <row r="349" ht="15.75" customHeight="1">
      <c r="I349" s="1"/>
      <c r="J349" s="1"/>
    </row>
    <row r="350" ht="15.75" customHeight="1">
      <c r="I350" s="1"/>
      <c r="J350" s="1"/>
    </row>
    <row r="351" ht="15.75" customHeight="1">
      <c r="I351" s="1"/>
      <c r="J351" s="1"/>
    </row>
    <row r="352" ht="15.75" customHeight="1">
      <c r="I352" s="1"/>
      <c r="J352" s="1"/>
    </row>
    <row r="353" ht="15.75" customHeight="1">
      <c r="I353" s="1"/>
      <c r="J353" s="1"/>
    </row>
    <row r="354" ht="15.75" customHeight="1">
      <c r="I354" s="1"/>
      <c r="J354" s="1"/>
    </row>
    <row r="355" ht="15.75" customHeight="1">
      <c r="I355" s="1"/>
      <c r="J355" s="1"/>
    </row>
    <row r="356" ht="15.75" customHeight="1">
      <c r="I356" s="1"/>
      <c r="J356" s="1"/>
    </row>
    <row r="357" ht="15.75" customHeight="1">
      <c r="I357" s="1"/>
      <c r="J357" s="1"/>
    </row>
    <row r="358" ht="15.75" customHeight="1">
      <c r="I358" s="1"/>
      <c r="J358" s="1"/>
    </row>
    <row r="359" ht="15.75" customHeight="1">
      <c r="I359" s="1"/>
      <c r="J359" s="1"/>
    </row>
    <row r="360" ht="15.75" customHeight="1">
      <c r="I360" s="1"/>
      <c r="J360" s="1"/>
    </row>
    <row r="361" ht="15.75" customHeight="1">
      <c r="I361" s="1"/>
      <c r="J361" s="1"/>
    </row>
    <row r="362" ht="15.75" customHeight="1">
      <c r="I362" s="1"/>
      <c r="J362" s="1"/>
    </row>
    <row r="363" ht="15.75" customHeight="1">
      <c r="I363" s="1"/>
      <c r="J363" s="1"/>
    </row>
    <row r="364" ht="15.75" customHeight="1">
      <c r="I364" s="1"/>
      <c r="J364" s="1"/>
    </row>
    <row r="365" ht="15.75" customHeight="1">
      <c r="I365" s="1"/>
      <c r="J365" s="1"/>
    </row>
    <row r="366" ht="15.75" customHeight="1">
      <c r="I366" s="1"/>
      <c r="J366" s="1"/>
    </row>
    <row r="367" ht="15.75" customHeight="1">
      <c r="I367" s="1"/>
      <c r="J367" s="1"/>
    </row>
    <row r="368" ht="15.75" customHeight="1">
      <c r="I368" s="1"/>
      <c r="J368" s="1"/>
    </row>
    <row r="369" ht="15.75" customHeight="1">
      <c r="I369" s="1"/>
      <c r="J369" s="1"/>
    </row>
    <row r="370" ht="15.75" customHeight="1">
      <c r="I370" s="1"/>
      <c r="J370" s="1"/>
    </row>
    <row r="371" ht="15.75" customHeight="1">
      <c r="I371" s="1"/>
      <c r="J371" s="1"/>
    </row>
    <row r="372" ht="15.75" customHeight="1">
      <c r="I372" s="1"/>
      <c r="J372" s="1"/>
    </row>
    <row r="373" ht="15.75" customHeight="1">
      <c r="I373" s="1"/>
      <c r="J373" s="1"/>
    </row>
    <row r="374" ht="15.75" customHeight="1">
      <c r="I374" s="1"/>
      <c r="J374" s="1"/>
    </row>
    <row r="375" ht="15.75" customHeight="1">
      <c r="I375" s="1"/>
      <c r="J375" s="1"/>
    </row>
    <row r="376" ht="15.75" customHeight="1">
      <c r="I376" s="1"/>
      <c r="J376" s="1"/>
    </row>
    <row r="377" ht="15.75" customHeight="1">
      <c r="I377" s="1"/>
      <c r="J377" s="1"/>
    </row>
    <row r="378" ht="15.75" customHeight="1">
      <c r="I378" s="1"/>
      <c r="J378" s="1"/>
    </row>
    <row r="379" ht="15.75" customHeight="1">
      <c r="I379" s="1"/>
      <c r="J379" s="1"/>
    </row>
    <row r="380" ht="15.75" customHeight="1">
      <c r="I380" s="1"/>
      <c r="J380" s="1"/>
    </row>
    <row r="381" ht="15.75" customHeight="1">
      <c r="I381" s="1"/>
      <c r="J381" s="1"/>
    </row>
    <row r="382" ht="15.75" customHeight="1">
      <c r="I382" s="1"/>
      <c r="J382" s="1"/>
    </row>
    <row r="383" ht="15.75" customHeight="1">
      <c r="I383" s="1"/>
      <c r="J383" s="1"/>
    </row>
    <row r="384" ht="15.75" customHeight="1">
      <c r="I384" s="1"/>
      <c r="J384" s="1"/>
    </row>
    <row r="385" ht="15.75" customHeight="1">
      <c r="I385" s="1"/>
      <c r="J385" s="1"/>
    </row>
    <row r="386" ht="15.75" customHeight="1">
      <c r="I386" s="1"/>
      <c r="J386" s="1"/>
    </row>
    <row r="387" ht="15.75" customHeight="1">
      <c r="I387" s="1"/>
      <c r="J387" s="1"/>
    </row>
    <row r="388" ht="15.75" customHeight="1">
      <c r="I388" s="1"/>
      <c r="J388" s="1"/>
    </row>
    <row r="389" ht="15.75" customHeight="1">
      <c r="I389" s="1"/>
      <c r="J389" s="1"/>
    </row>
    <row r="390" ht="15.75" customHeight="1">
      <c r="I390" s="1"/>
      <c r="J390" s="1"/>
    </row>
    <row r="391" ht="15.75" customHeight="1">
      <c r="I391" s="1"/>
      <c r="J391" s="1"/>
    </row>
    <row r="392" ht="15.75" customHeight="1">
      <c r="I392" s="1"/>
      <c r="J392" s="1"/>
    </row>
    <row r="393" ht="15.75" customHeight="1">
      <c r="I393" s="1"/>
      <c r="J393" s="1"/>
    </row>
    <row r="394" ht="15.75" customHeight="1">
      <c r="I394" s="1"/>
      <c r="J394" s="1"/>
    </row>
    <row r="395" ht="15.75" customHeight="1">
      <c r="I395" s="1"/>
      <c r="J395" s="1"/>
    </row>
    <row r="396" ht="15.75" customHeight="1">
      <c r="I396" s="1"/>
      <c r="J396" s="1"/>
    </row>
    <row r="397" ht="15.75" customHeight="1">
      <c r="I397" s="1"/>
      <c r="J397" s="1"/>
    </row>
    <row r="398" ht="15.75" customHeight="1">
      <c r="I398" s="1"/>
      <c r="J398" s="1"/>
    </row>
    <row r="399" ht="15.75" customHeight="1">
      <c r="I399" s="1"/>
      <c r="J399" s="1"/>
    </row>
    <row r="400" ht="15.75" customHeight="1">
      <c r="I400" s="1"/>
      <c r="J400" s="1"/>
    </row>
    <row r="401" ht="15.75" customHeight="1">
      <c r="I401" s="1"/>
      <c r="J401" s="1"/>
    </row>
    <row r="402" ht="15.75" customHeight="1">
      <c r="I402" s="1"/>
      <c r="J402" s="1"/>
    </row>
    <row r="403" ht="15.75" customHeight="1">
      <c r="I403" s="1"/>
      <c r="J403" s="1"/>
    </row>
    <row r="404" ht="15.75" customHeight="1">
      <c r="I404" s="1"/>
      <c r="J404" s="1"/>
    </row>
    <row r="405" ht="15.75" customHeight="1">
      <c r="I405" s="1"/>
      <c r="J405" s="1"/>
    </row>
    <row r="406" ht="15.75" customHeight="1">
      <c r="I406" s="1"/>
      <c r="J406" s="1"/>
    </row>
    <row r="407" ht="15.75" customHeight="1">
      <c r="I407" s="1"/>
      <c r="J407" s="1"/>
    </row>
    <row r="408" ht="15.75" customHeight="1">
      <c r="I408" s="1"/>
      <c r="J408" s="1"/>
    </row>
    <row r="409" ht="15.75" customHeight="1">
      <c r="I409" s="1"/>
      <c r="J409" s="1"/>
    </row>
    <row r="410" ht="15.75" customHeight="1">
      <c r="I410" s="1"/>
      <c r="J410" s="1"/>
    </row>
    <row r="411" ht="15.75" customHeight="1">
      <c r="I411" s="1"/>
      <c r="J411" s="1"/>
    </row>
    <row r="412" ht="15.75" customHeight="1">
      <c r="I412" s="1"/>
      <c r="J412" s="1"/>
    </row>
    <row r="413" ht="15.75" customHeight="1">
      <c r="I413" s="1"/>
      <c r="J413" s="1"/>
    </row>
    <row r="414" ht="15.75" customHeight="1">
      <c r="I414" s="1"/>
      <c r="J414" s="1"/>
    </row>
    <row r="415" ht="15.75" customHeight="1">
      <c r="I415" s="1"/>
      <c r="J415" s="1"/>
    </row>
    <row r="416" ht="15.75" customHeight="1">
      <c r="I416" s="1"/>
      <c r="J416" s="1"/>
    </row>
    <row r="417" ht="15.75" customHeight="1">
      <c r="I417" s="1"/>
      <c r="J417" s="1"/>
    </row>
    <row r="418" ht="15.75" customHeight="1">
      <c r="I418" s="1"/>
      <c r="J418" s="1"/>
    </row>
    <row r="419" ht="15.75" customHeight="1">
      <c r="I419" s="1"/>
      <c r="J419" s="1"/>
    </row>
    <row r="420" ht="15.75" customHeight="1">
      <c r="I420" s="1"/>
      <c r="J420" s="1"/>
    </row>
    <row r="421" ht="15.75" customHeight="1">
      <c r="I421" s="1"/>
      <c r="J421" s="1"/>
    </row>
    <row r="422" ht="15.75" customHeight="1">
      <c r="I422" s="1"/>
      <c r="J422" s="1"/>
    </row>
    <row r="423" ht="15.75" customHeight="1">
      <c r="I423" s="1"/>
      <c r="J423" s="1"/>
    </row>
    <row r="424" ht="15.75" customHeight="1">
      <c r="I424" s="1"/>
      <c r="J424" s="1"/>
    </row>
    <row r="425" ht="15.75" customHeight="1">
      <c r="I425" s="1"/>
      <c r="J425" s="1"/>
    </row>
    <row r="426" ht="15.75" customHeight="1">
      <c r="I426" s="1"/>
      <c r="J426" s="1"/>
    </row>
    <row r="427" ht="15.75" customHeight="1">
      <c r="I427" s="1"/>
      <c r="J427" s="1"/>
    </row>
    <row r="428" ht="15.75" customHeight="1">
      <c r="I428" s="1"/>
      <c r="J428" s="1"/>
    </row>
    <row r="429" ht="15.75" customHeight="1">
      <c r="I429" s="1"/>
      <c r="J429" s="1"/>
    </row>
    <row r="430" ht="15.75" customHeight="1">
      <c r="I430" s="1"/>
      <c r="J430" s="1"/>
    </row>
    <row r="431" ht="15.75" customHeight="1">
      <c r="I431" s="1"/>
      <c r="J431" s="1"/>
    </row>
    <row r="432" ht="15.75" customHeight="1">
      <c r="I432" s="1"/>
      <c r="J432" s="1"/>
    </row>
    <row r="433" ht="15.75" customHeight="1">
      <c r="I433" s="1"/>
      <c r="J433" s="1"/>
    </row>
    <row r="434" ht="15.75" customHeight="1">
      <c r="I434" s="1"/>
      <c r="J434" s="1"/>
    </row>
    <row r="435" ht="15.75" customHeight="1">
      <c r="I435" s="1"/>
      <c r="J435" s="1"/>
    </row>
    <row r="436" ht="15.75" customHeight="1">
      <c r="I436" s="1"/>
      <c r="J436" s="1"/>
    </row>
    <row r="437" ht="15.75" customHeight="1">
      <c r="I437" s="1"/>
      <c r="J437" s="1"/>
    </row>
    <row r="438" ht="15.75" customHeight="1">
      <c r="I438" s="1"/>
      <c r="J438" s="1"/>
    </row>
    <row r="439" ht="15.75" customHeight="1">
      <c r="I439" s="1"/>
      <c r="J439" s="1"/>
    </row>
    <row r="440" ht="15.75" customHeight="1">
      <c r="I440" s="1"/>
      <c r="J440" s="1"/>
    </row>
    <row r="441" ht="15.75" customHeight="1">
      <c r="I441" s="1"/>
      <c r="J441" s="1"/>
    </row>
    <row r="442" ht="15.75" customHeight="1">
      <c r="I442" s="1"/>
      <c r="J442" s="1"/>
    </row>
    <row r="443" ht="15.75" customHeight="1">
      <c r="I443" s="1"/>
      <c r="J443" s="1"/>
    </row>
    <row r="444" ht="15.75" customHeight="1">
      <c r="I444" s="1"/>
      <c r="J444" s="1"/>
    </row>
    <row r="445" ht="15.75" customHeight="1">
      <c r="I445" s="1"/>
      <c r="J445" s="1"/>
    </row>
    <row r="446" ht="15.75" customHeight="1">
      <c r="I446" s="1"/>
      <c r="J446" s="1"/>
    </row>
    <row r="447" ht="15.75" customHeight="1">
      <c r="I447" s="1"/>
      <c r="J447" s="1"/>
    </row>
    <row r="448" ht="15.75" customHeight="1">
      <c r="I448" s="1"/>
      <c r="J448" s="1"/>
    </row>
    <row r="449" ht="15.75" customHeight="1">
      <c r="I449" s="1"/>
      <c r="J449" s="1"/>
    </row>
    <row r="450" ht="15.75" customHeight="1">
      <c r="I450" s="1"/>
      <c r="J450" s="1"/>
    </row>
    <row r="451" ht="15.75" customHeight="1">
      <c r="I451" s="1"/>
      <c r="J451" s="1"/>
    </row>
    <row r="452" ht="15.75" customHeight="1">
      <c r="I452" s="1"/>
      <c r="J452" s="1"/>
    </row>
    <row r="453" ht="15.75" customHeight="1">
      <c r="I453" s="1"/>
      <c r="J453" s="1"/>
    </row>
    <row r="454" ht="15.75" customHeight="1">
      <c r="I454" s="1"/>
      <c r="J454" s="1"/>
    </row>
    <row r="455" ht="15.75" customHeight="1">
      <c r="I455" s="1"/>
      <c r="J455" s="1"/>
    </row>
    <row r="456" ht="15.75" customHeight="1">
      <c r="I456" s="1"/>
      <c r="J456" s="1"/>
    </row>
    <row r="457" ht="15.75" customHeight="1">
      <c r="I457" s="1"/>
      <c r="J457" s="1"/>
    </row>
    <row r="458" ht="15.75" customHeight="1">
      <c r="I458" s="1"/>
      <c r="J458" s="1"/>
    </row>
    <row r="459" ht="15.75" customHeight="1">
      <c r="I459" s="1"/>
      <c r="J459" s="1"/>
    </row>
    <row r="460" ht="15.75" customHeight="1">
      <c r="I460" s="1"/>
      <c r="J460" s="1"/>
    </row>
    <row r="461" ht="15.75" customHeight="1">
      <c r="I461" s="1"/>
      <c r="J461" s="1"/>
    </row>
    <row r="462" ht="15.75" customHeight="1">
      <c r="I462" s="1"/>
      <c r="J462" s="1"/>
    </row>
    <row r="463" ht="15.75" customHeight="1">
      <c r="I463" s="1"/>
      <c r="J463" s="1"/>
    </row>
    <row r="464" ht="15.75" customHeight="1">
      <c r="I464" s="1"/>
      <c r="J464" s="1"/>
    </row>
    <row r="465" ht="15.75" customHeight="1">
      <c r="I465" s="1"/>
      <c r="J465" s="1"/>
    </row>
    <row r="466" ht="15.75" customHeight="1">
      <c r="I466" s="1"/>
      <c r="J466" s="1"/>
    </row>
    <row r="467" ht="15.75" customHeight="1">
      <c r="I467" s="1"/>
      <c r="J467" s="1"/>
    </row>
    <row r="468" ht="15.75" customHeight="1">
      <c r="I468" s="1"/>
      <c r="J468" s="1"/>
    </row>
    <row r="469" ht="15.75" customHeight="1">
      <c r="I469" s="1"/>
      <c r="J469" s="1"/>
    </row>
    <row r="470" ht="15.75" customHeight="1">
      <c r="I470" s="1"/>
      <c r="J470" s="1"/>
    </row>
    <row r="471" ht="15.75" customHeight="1">
      <c r="I471" s="1"/>
      <c r="J471" s="1"/>
    </row>
    <row r="472" ht="15.75" customHeight="1">
      <c r="I472" s="1"/>
      <c r="J472" s="1"/>
    </row>
    <row r="473" ht="15.75" customHeight="1">
      <c r="I473" s="1"/>
      <c r="J473" s="1"/>
    </row>
    <row r="474" ht="15.75" customHeight="1">
      <c r="I474" s="1"/>
      <c r="J474" s="1"/>
    </row>
    <row r="475" ht="15.75" customHeight="1">
      <c r="I475" s="1"/>
      <c r="J475" s="1"/>
    </row>
    <row r="476" ht="15.75" customHeight="1">
      <c r="I476" s="1"/>
      <c r="J476" s="1"/>
    </row>
    <row r="477" ht="15.75" customHeight="1">
      <c r="I477" s="1"/>
      <c r="J477" s="1"/>
    </row>
    <row r="478" ht="15.75" customHeight="1">
      <c r="I478" s="1"/>
      <c r="J478" s="1"/>
    </row>
    <row r="479" ht="15.75" customHeight="1">
      <c r="I479" s="1"/>
      <c r="J479" s="1"/>
    </row>
    <row r="480" ht="15.75" customHeight="1">
      <c r="I480" s="1"/>
      <c r="J480" s="1"/>
    </row>
    <row r="481" ht="15.75" customHeight="1">
      <c r="I481" s="1"/>
      <c r="J481" s="1"/>
    </row>
    <row r="482" ht="15.75" customHeight="1">
      <c r="I482" s="1"/>
      <c r="J482" s="1"/>
    </row>
    <row r="483" ht="15.75" customHeight="1">
      <c r="I483" s="1"/>
      <c r="J483" s="1"/>
    </row>
    <row r="484" ht="15.75" customHeight="1">
      <c r="I484" s="1"/>
      <c r="J484" s="1"/>
    </row>
    <row r="485" ht="15.75" customHeight="1">
      <c r="I485" s="1"/>
      <c r="J485" s="1"/>
    </row>
    <row r="486" ht="15.75" customHeight="1">
      <c r="I486" s="1"/>
      <c r="J486" s="1"/>
    </row>
    <row r="487" ht="15.75" customHeight="1">
      <c r="I487" s="1"/>
      <c r="J487" s="1"/>
    </row>
    <row r="488" ht="15.75" customHeight="1">
      <c r="I488" s="1"/>
      <c r="J488" s="1"/>
    </row>
    <row r="489" ht="15.75" customHeight="1">
      <c r="I489" s="1"/>
      <c r="J489" s="1"/>
    </row>
    <row r="490" ht="15.75" customHeight="1">
      <c r="I490" s="1"/>
      <c r="J490" s="1"/>
    </row>
    <row r="491" ht="15.75" customHeight="1">
      <c r="I491" s="1"/>
      <c r="J491" s="1"/>
    </row>
    <row r="492" ht="15.75" customHeight="1">
      <c r="I492" s="1"/>
      <c r="J492" s="1"/>
    </row>
    <row r="493" ht="15.75" customHeight="1">
      <c r="I493" s="1"/>
      <c r="J493" s="1"/>
    </row>
    <row r="494" ht="15.75" customHeight="1">
      <c r="I494" s="1"/>
      <c r="J494" s="1"/>
    </row>
    <row r="495" ht="15.75" customHeight="1">
      <c r="I495" s="1"/>
      <c r="J495" s="1"/>
    </row>
    <row r="496" ht="15.75" customHeight="1">
      <c r="I496" s="1"/>
      <c r="J496" s="1"/>
    </row>
    <row r="497" ht="15.75" customHeight="1">
      <c r="I497" s="1"/>
      <c r="J497" s="1"/>
    </row>
    <row r="498" ht="15.75" customHeight="1">
      <c r="I498" s="1"/>
      <c r="J498" s="1"/>
    </row>
    <row r="499" ht="15.75" customHeight="1">
      <c r="I499" s="1"/>
      <c r="J499" s="1"/>
    </row>
    <row r="500" ht="15.75" customHeight="1">
      <c r="I500" s="1"/>
      <c r="J500" s="1"/>
    </row>
    <row r="501" ht="15.75" customHeight="1">
      <c r="I501" s="1"/>
      <c r="J501" s="1"/>
    </row>
    <row r="502" ht="15.75" customHeight="1">
      <c r="I502" s="1"/>
      <c r="J502" s="1"/>
    </row>
    <row r="503" ht="15.75" customHeight="1">
      <c r="I503" s="1"/>
      <c r="J503" s="1"/>
    </row>
    <row r="504" ht="15.75" customHeight="1">
      <c r="I504" s="1"/>
      <c r="J504" s="1"/>
    </row>
    <row r="505" ht="15.75" customHeight="1">
      <c r="I505" s="1"/>
      <c r="J505" s="1"/>
    </row>
    <row r="506" ht="15.75" customHeight="1">
      <c r="I506" s="1"/>
      <c r="J506" s="1"/>
    </row>
    <row r="507" ht="15.75" customHeight="1">
      <c r="I507" s="1"/>
      <c r="J507" s="1"/>
    </row>
    <row r="508" ht="15.75" customHeight="1">
      <c r="I508" s="1"/>
      <c r="J508" s="1"/>
    </row>
    <row r="509" ht="15.75" customHeight="1">
      <c r="I509" s="1"/>
      <c r="J509" s="1"/>
    </row>
    <row r="510" ht="15.75" customHeight="1">
      <c r="I510" s="1"/>
      <c r="J510" s="1"/>
    </row>
    <row r="511" ht="15.75" customHeight="1">
      <c r="I511" s="1"/>
      <c r="J511" s="1"/>
    </row>
    <row r="512" ht="15.75" customHeight="1">
      <c r="I512" s="1"/>
      <c r="J512" s="1"/>
    </row>
    <row r="513" ht="15.75" customHeight="1">
      <c r="I513" s="1"/>
      <c r="J513" s="1"/>
    </row>
    <row r="514" ht="15.75" customHeight="1">
      <c r="I514" s="1"/>
      <c r="J514" s="1"/>
    </row>
    <row r="515" ht="15.75" customHeight="1">
      <c r="I515" s="1"/>
      <c r="J515" s="1"/>
    </row>
    <row r="516" ht="15.75" customHeight="1">
      <c r="I516" s="1"/>
      <c r="J516" s="1"/>
    </row>
    <row r="517" ht="15.75" customHeight="1">
      <c r="I517" s="1"/>
      <c r="J517" s="1"/>
    </row>
    <row r="518" ht="15.75" customHeight="1">
      <c r="I518" s="1"/>
      <c r="J518" s="1"/>
    </row>
    <row r="519" ht="15.75" customHeight="1">
      <c r="I519" s="1"/>
      <c r="J519" s="1"/>
    </row>
    <row r="520" ht="15.75" customHeight="1">
      <c r="I520" s="1"/>
      <c r="J520" s="1"/>
    </row>
    <row r="521" ht="15.75" customHeight="1">
      <c r="I521" s="1"/>
      <c r="J521" s="1"/>
    </row>
    <row r="522" ht="15.75" customHeight="1">
      <c r="I522" s="1"/>
      <c r="J522" s="1"/>
    </row>
    <row r="523" ht="15.75" customHeight="1">
      <c r="I523" s="1"/>
      <c r="J523" s="1"/>
    </row>
    <row r="524" ht="15.75" customHeight="1">
      <c r="I524" s="1"/>
      <c r="J524" s="1"/>
    </row>
    <row r="525" ht="15.75" customHeight="1">
      <c r="I525" s="1"/>
      <c r="J525" s="1"/>
    </row>
    <row r="526" ht="15.75" customHeight="1">
      <c r="I526" s="1"/>
      <c r="J526" s="1"/>
    </row>
    <row r="527" ht="15.75" customHeight="1">
      <c r="I527" s="1"/>
      <c r="J527" s="1"/>
    </row>
    <row r="528" ht="15.75" customHeight="1">
      <c r="I528" s="1"/>
      <c r="J528" s="1"/>
    </row>
    <row r="529" ht="15.75" customHeight="1">
      <c r="I529" s="1"/>
      <c r="J529" s="1"/>
    </row>
    <row r="530" ht="15.75" customHeight="1">
      <c r="I530" s="1"/>
      <c r="J530" s="1"/>
    </row>
    <row r="531" ht="15.75" customHeight="1">
      <c r="I531" s="1"/>
      <c r="J531" s="1"/>
    </row>
    <row r="532" ht="15.75" customHeight="1">
      <c r="I532" s="1"/>
      <c r="J532" s="1"/>
    </row>
    <row r="533" ht="15.75" customHeight="1">
      <c r="I533" s="1"/>
      <c r="J533" s="1"/>
    </row>
    <row r="534" ht="15.75" customHeight="1">
      <c r="I534" s="1"/>
      <c r="J534" s="1"/>
    </row>
    <row r="535" ht="15.75" customHeight="1">
      <c r="I535" s="1"/>
      <c r="J535" s="1"/>
    </row>
    <row r="536" ht="15.75" customHeight="1">
      <c r="I536" s="1"/>
      <c r="J536" s="1"/>
    </row>
    <row r="537" ht="15.75" customHeight="1">
      <c r="I537" s="1"/>
      <c r="J537" s="1"/>
    </row>
    <row r="538" ht="15.75" customHeight="1">
      <c r="I538" s="1"/>
      <c r="J538" s="1"/>
    </row>
    <row r="539" ht="15.75" customHeight="1">
      <c r="I539" s="1"/>
      <c r="J539" s="1"/>
    </row>
    <row r="540" ht="15.75" customHeight="1">
      <c r="I540" s="1"/>
      <c r="J540" s="1"/>
    </row>
    <row r="541" ht="15.75" customHeight="1">
      <c r="I541" s="1"/>
      <c r="J541" s="1"/>
    </row>
    <row r="542" ht="15.75" customHeight="1">
      <c r="I542" s="1"/>
      <c r="J542" s="1"/>
    </row>
    <row r="543" ht="15.75" customHeight="1">
      <c r="I543" s="1"/>
      <c r="J543" s="1"/>
    </row>
    <row r="544" ht="15.75" customHeight="1">
      <c r="I544" s="1"/>
      <c r="J544" s="1"/>
    </row>
    <row r="545" ht="15.75" customHeight="1">
      <c r="I545" s="1"/>
      <c r="J545" s="1"/>
    </row>
    <row r="546" ht="15.75" customHeight="1">
      <c r="I546" s="1"/>
      <c r="J546" s="1"/>
    </row>
    <row r="547" ht="15.75" customHeight="1">
      <c r="I547" s="1"/>
      <c r="J547" s="1"/>
    </row>
    <row r="548" ht="15.75" customHeight="1">
      <c r="I548" s="1"/>
      <c r="J548" s="1"/>
    </row>
    <row r="549" ht="15.75" customHeight="1">
      <c r="I549" s="1"/>
      <c r="J549" s="1"/>
    </row>
    <row r="550" ht="15.75" customHeight="1">
      <c r="I550" s="1"/>
      <c r="J550" s="1"/>
    </row>
    <row r="551" ht="15.75" customHeight="1">
      <c r="I551" s="1"/>
      <c r="J551" s="1"/>
    </row>
    <row r="552" ht="15.75" customHeight="1">
      <c r="I552" s="1"/>
      <c r="J552" s="1"/>
    </row>
    <row r="553" ht="15.75" customHeight="1">
      <c r="I553" s="1"/>
      <c r="J553" s="1"/>
    </row>
    <row r="554" ht="15.75" customHeight="1">
      <c r="I554" s="1"/>
      <c r="J554" s="1"/>
    </row>
    <row r="555" ht="15.75" customHeight="1">
      <c r="I555" s="1"/>
      <c r="J555" s="1"/>
    </row>
    <row r="556" ht="15.75" customHeight="1">
      <c r="I556" s="1"/>
      <c r="J556" s="1"/>
    </row>
    <row r="557" ht="15.75" customHeight="1">
      <c r="I557" s="1"/>
      <c r="J557" s="1"/>
    </row>
    <row r="558" ht="15.75" customHeight="1">
      <c r="I558" s="1"/>
      <c r="J558" s="1"/>
    </row>
    <row r="559" ht="15.75" customHeight="1">
      <c r="I559" s="1"/>
      <c r="J559" s="1"/>
    </row>
    <row r="560" ht="15.75" customHeight="1">
      <c r="I560" s="1"/>
      <c r="J560" s="1"/>
    </row>
    <row r="561" ht="15.75" customHeight="1">
      <c r="I561" s="1"/>
      <c r="J561" s="1"/>
    </row>
    <row r="562" ht="15.75" customHeight="1">
      <c r="I562" s="1"/>
      <c r="J562" s="1"/>
    </row>
    <row r="563" ht="15.75" customHeight="1">
      <c r="I563" s="1"/>
      <c r="J563" s="1"/>
    </row>
    <row r="564" ht="15.75" customHeight="1">
      <c r="I564" s="1"/>
      <c r="J564" s="1"/>
    </row>
    <row r="565" ht="15.75" customHeight="1">
      <c r="I565" s="1"/>
      <c r="J565" s="1"/>
    </row>
    <row r="566" ht="15.75" customHeight="1">
      <c r="I566" s="1"/>
      <c r="J566" s="1"/>
    </row>
    <row r="567" ht="15.75" customHeight="1">
      <c r="I567" s="1"/>
      <c r="J567" s="1"/>
    </row>
    <row r="568" ht="15.75" customHeight="1">
      <c r="I568" s="1"/>
      <c r="J568" s="1"/>
    </row>
    <row r="569" ht="15.75" customHeight="1">
      <c r="I569" s="1"/>
      <c r="J569" s="1"/>
    </row>
    <row r="570" ht="15.75" customHeight="1">
      <c r="I570" s="1"/>
      <c r="J570" s="1"/>
    </row>
    <row r="571" ht="15.75" customHeight="1">
      <c r="I571" s="1"/>
      <c r="J571" s="1"/>
    </row>
    <row r="572" ht="15.75" customHeight="1">
      <c r="I572" s="1"/>
      <c r="J572" s="1"/>
    </row>
    <row r="573" ht="15.75" customHeight="1">
      <c r="I573" s="1"/>
      <c r="J573" s="1"/>
    </row>
    <row r="574" ht="15.75" customHeight="1">
      <c r="I574" s="1"/>
      <c r="J574" s="1"/>
    </row>
    <row r="575" ht="15.75" customHeight="1">
      <c r="I575" s="1"/>
      <c r="J575" s="1"/>
    </row>
    <row r="576" ht="15.75" customHeight="1">
      <c r="I576" s="1"/>
      <c r="J576" s="1"/>
    </row>
    <row r="577" ht="15.75" customHeight="1">
      <c r="I577" s="1"/>
      <c r="J577" s="1"/>
    </row>
    <row r="578" ht="15.75" customHeight="1">
      <c r="I578" s="1"/>
      <c r="J578" s="1"/>
    </row>
    <row r="579" ht="15.75" customHeight="1">
      <c r="I579" s="1"/>
      <c r="J579" s="1"/>
    </row>
    <row r="580" ht="15.75" customHeight="1">
      <c r="I580" s="1"/>
      <c r="J580" s="1"/>
    </row>
    <row r="581" ht="15.75" customHeight="1">
      <c r="I581" s="1"/>
      <c r="J581" s="1"/>
    </row>
    <row r="582" ht="15.75" customHeight="1">
      <c r="I582" s="1"/>
      <c r="J582" s="1"/>
    </row>
    <row r="583" ht="15.75" customHeight="1">
      <c r="I583" s="1"/>
      <c r="J583" s="1"/>
    </row>
    <row r="584" ht="15.75" customHeight="1">
      <c r="I584" s="1"/>
      <c r="J584" s="1"/>
    </row>
    <row r="585" ht="15.75" customHeight="1">
      <c r="I585" s="1"/>
      <c r="J585" s="1"/>
    </row>
    <row r="586" ht="15.75" customHeight="1">
      <c r="I586" s="1"/>
      <c r="J586" s="1"/>
    </row>
    <row r="587" ht="15.75" customHeight="1">
      <c r="I587" s="1"/>
      <c r="J587" s="1"/>
    </row>
    <row r="588" ht="15.75" customHeight="1">
      <c r="I588" s="1"/>
      <c r="J588" s="1"/>
    </row>
    <row r="589" ht="15.75" customHeight="1">
      <c r="I589" s="1"/>
      <c r="J589" s="1"/>
    </row>
    <row r="590" ht="15.75" customHeight="1">
      <c r="I590" s="1"/>
      <c r="J590" s="1"/>
    </row>
    <row r="591" ht="15.75" customHeight="1">
      <c r="I591" s="1"/>
      <c r="J591" s="1"/>
    </row>
    <row r="592" ht="15.75" customHeight="1">
      <c r="I592" s="1"/>
      <c r="J592" s="1"/>
    </row>
    <row r="593" ht="15.75" customHeight="1">
      <c r="I593" s="1"/>
      <c r="J593" s="1"/>
    </row>
    <row r="594" ht="15.75" customHeight="1">
      <c r="I594" s="1"/>
      <c r="J594" s="1"/>
    </row>
    <row r="595" ht="15.75" customHeight="1">
      <c r="I595" s="1"/>
      <c r="J595" s="1"/>
    </row>
    <row r="596" ht="15.75" customHeight="1">
      <c r="I596" s="1"/>
      <c r="J596" s="1"/>
    </row>
    <row r="597" ht="15.75" customHeight="1">
      <c r="I597" s="1"/>
      <c r="J597" s="1"/>
    </row>
    <row r="598" ht="15.75" customHeight="1">
      <c r="I598" s="1"/>
      <c r="J598" s="1"/>
    </row>
    <row r="599" ht="15.75" customHeight="1">
      <c r="I599" s="1"/>
      <c r="J599" s="1"/>
    </row>
    <row r="600" ht="15.75" customHeight="1">
      <c r="I600" s="1"/>
      <c r="J600" s="1"/>
    </row>
    <row r="601" ht="15.75" customHeight="1">
      <c r="I601" s="1"/>
      <c r="J601" s="1"/>
    </row>
    <row r="602" ht="15.75" customHeight="1">
      <c r="I602" s="1"/>
      <c r="J602" s="1"/>
    </row>
    <row r="603" ht="15.75" customHeight="1">
      <c r="I603" s="1"/>
      <c r="J603" s="1"/>
    </row>
    <row r="604" ht="15.75" customHeight="1">
      <c r="I604" s="1"/>
      <c r="J604" s="1"/>
    </row>
    <row r="605" ht="15.75" customHeight="1">
      <c r="I605" s="1"/>
      <c r="J605" s="1"/>
    </row>
    <row r="606" ht="15.75" customHeight="1">
      <c r="I606" s="1"/>
      <c r="J606" s="1"/>
    </row>
    <row r="607" ht="15.75" customHeight="1">
      <c r="I607" s="1"/>
      <c r="J607" s="1"/>
    </row>
    <row r="608" ht="15.75" customHeight="1">
      <c r="I608" s="1"/>
      <c r="J608" s="1"/>
    </row>
    <row r="609" ht="15.75" customHeight="1">
      <c r="I609" s="1"/>
      <c r="J609" s="1"/>
    </row>
    <row r="610" ht="15.75" customHeight="1">
      <c r="I610" s="1"/>
      <c r="J610" s="1"/>
    </row>
    <row r="611" ht="15.75" customHeight="1">
      <c r="I611" s="1"/>
      <c r="J611" s="1"/>
    </row>
    <row r="612" ht="15.75" customHeight="1">
      <c r="I612" s="1"/>
      <c r="J612" s="1"/>
    </row>
    <row r="613" ht="15.75" customHeight="1">
      <c r="I613" s="1"/>
      <c r="J613" s="1"/>
    </row>
    <row r="614" ht="15.75" customHeight="1">
      <c r="I614" s="1"/>
      <c r="J614" s="1"/>
    </row>
    <row r="615" ht="15.75" customHeight="1">
      <c r="I615" s="1"/>
      <c r="J615" s="1"/>
    </row>
    <row r="616" ht="15.75" customHeight="1">
      <c r="I616" s="1"/>
      <c r="J616" s="1"/>
    </row>
    <row r="617" ht="15.75" customHeight="1">
      <c r="I617" s="1"/>
      <c r="J617" s="1"/>
    </row>
    <row r="618" ht="15.75" customHeight="1">
      <c r="I618" s="1"/>
      <c r="J618" s="1"/>
    </row>
    <row r="619" ht="15.75" customHeight="1">
      <c r="I619" s="1"/>
      <c r="J619" s="1"/>
    </row>
    <row r="620" ht="15.75" customHeight="1">
      <c r="I620" s="1"/>
      <c r="J620" s="1"/>
    </row>
    <row r="621" ht="15.75" customHeight="1">
      <c r="I621" s="1"/>
      <c r="J621" s="1"/>
    </row>
    <row r="622" ht="15.75" customHeight="1">
      <c r="I622" s="1"/>
      <c r="J622" s="1"/>
    </row>
    <row r="623" ht="15.75" customHeight="1">
      <c r="I623" s="1"/>
      <c r="J623" s="1"/>
    </row>
    <row r="624" ht="15.75" customHeight="1">
      <c r="I624" s="1"/>
      <c r="J624" s="1"/>
    </row>
    <row r="625" ht="15.75" customHeight="1">
      <c r="I625" s="1"/>
      <c r="J625" s="1"/>
    </row>
    <row r="626" ht="15.75" customHeight="1">
      <c r="I626" s="1"/>
      <c r="J626" s="1"/>
    </row>
    <row r="627" ht="15.75" customHeight="1">
      <c r="I627" s="1"/>
      <c r="J627" s="1"/>
    </row>
    <row r="628" ht="15.75" customHeight="1">
      <c r="I628" s="1"/>
      <c r="J628" s="1"/>
    </row>
    <row r="629" ht="15.75" customHeight="1">
      <c r="I629" s="1"/>
      <c r="J629" s="1"/>
    </row>
    <row r="630" ht="15.75" customHeight="1">
      <c r="I630" s="1"/>
      <c r="J630" s="1"/>
    </row>
    <row r="631" ht="15.75" customHeight="1">
      <c r="I631" s="1"/>
      <c r="J631" s="1"/>
    </row>
    <row r="632" ht="15.75" customHeight="1">
      <c r="I632" s="1"/>
      <c r="J632" s="1"/>
    </row>
    <row r="633" ht="15.75" customHeight="1">
      <c r="I633" s="1"/>
      <c r="J633" s="1"/>
    </row>
    <row r="634" ht="15.75" customHeight="1">
      <c r="I634" s="1"/>
      <c r="J634" s="1"/>
    </row>
    <row r="635" ht="15.75" customHeight="1">
      <c r="I635" s="1"/>
      <c r="J635" s="1"/>
    </row>
    <row r="636" ht="15.75" customHeight="1">
      <c r="I636" s="1"/>
      <c r="J636" s="1"/>
    </row>
    <row r="637" ht="15.75" customHeight="1">
      <c r="I637" s="1"/>
      <c r="J637" s="1"/>
    </row>
    <row r="638" ht="15.75" customHeight="1">
      <c r="I638" s="1"/>
      <c r="J638" s="1"/>
    </row>
    <row r="639" ht="15.75" customHeight="1">
      <c r="I639" s="1"/>
      <c r="J639" s="1"/>
    </row>
    <row r="640" ht="15.75" customHeight="1">
      <c r="I640" s="1"/>
      <c r="J640" s="1"/>
    </row>
    <row r="641" ht="15.75" customHeight="1">
      <c r="I641" s="1"/>
      <c r="J641" s="1"/>
    </row>
    <row r="642" ht="15.75" customHeight="1">
      <c r="I642" s="1"/>
      <c r="J642" s="1"/>
    </row>
    <row r="643" ht="15.75" customHeight="1">
      <c r="I643" s="1"/>
      <c r="J643" s="1"/>
    </row>
    <row r="644" ht="15.75" customHeight="1">
      <c r="I644" s="1"/>
      <c r="J644" s="1"/>
    </row>
    <row r="645" ht="15.75" customHeight="1">
      <c r="I645" s="1"/>
      <c r="J645" s="1"/>
    </row>
    <row r="646" ht="15.75" customHeight="1">
      <c r="I646" s="1"/>
      <c r="J646" s="1"/>
    </row>
    <row r="647" ht="15.75" customHeight="1">
      <c r="I647" s="1"/>
      <c r="J647" s="1"/>
    </row>
    <row r="648" ht="15.75" customHeight="1">
      <c r="I648" s="1"/>
      <c r="J648" s="1"/>
    </row>
    <row r="649" ht="15.75" customHeight="1">
      <c r="I649" s="1"/>
      <c r="J649" s="1"/>
    </row>
    <row r="650" ht="15.75" customHeight="1">
      <c r="I650" s="1"/>
      <c r="J650" s="1"/>
    </row>
    <row r="651" ht="15.75" customHeight="1">
      <c r="I651" s="1"/>
      <c r="J651" s="1"/>
    </row>
    <row r="652" ht="15.75" customHeight="1">
      <c r="I652" s="1"/>
      <c r="J652" s="1"/>
    </row>
    <row r="653" ht="15.75" customHeight="1">
      <c r="I653" s="1"/>
      <c r="J653" s="1"/>
    </row>
    <row r="654" ht="15.75" customHeight="1">
      <c r="I654" s="1"/>
      <c r="J654" s="1"/>
    </row>
    <row r="655" ht="15.75" customHeight="1">
      <c r="I655" s="1"/>
      <c r="J655" s="1"/>
    </row>
    <row r="656" ht="15.75" customHeight="1">
      <c r="I656" s="1"/>
      <c r="J656" s="1"/>
    </row>
    <row r="657" ht="15.75" customHeight="1">
      <c r="I657" s="1"/>
      <c r="J657" s="1"/>
    </row>
    <row r="658" ht="15.75" customHeight="1">
      <c r="I658" s="1"/>
      <c r="J658" s="1"/>
    </row>
    <row r="659" ht="15.75" customHeight="1">
      <c r="I659" s="1"/>
      <c r="J659" s="1"/>
    </row>
    <row r="660" ht="15.75" customHeight="1">
      <c r="I660" s="1"/>
      <c r="J660" s="1"/>
    </row>
    <row r="661" ht="15.75" customHeight="1">
      <c r="I661" s="1"/>
      <c r="J661" s="1"/>
    </row>
    <row r="662" ht="15.75" customHeight="1">
      <c r="I662" s="1"/>
      <c r="J662" s="1"/>
    </row>
    <row r="663" ht="15.75" customHeight="1">
      <c r="I663" s="1"/>
      <c r="J663" s="1"/>
    </row>
    <row r="664" ht="15.75" customHeight="1">
      <c r="I664" s="1"/>
      <c r="J664" s="1"/>
    </row>
    <row r="665" ht="15.75" customHeight="1">
      <c r="I665" s="1"/>
      <c r="J665" s="1"/>
    </row>
    <row r="666" ht="15.75" customHeight="1">
      <c r="I666" s="1"/>
      <c r="J666" s="1"/>
    </row>
    <row r="667" ht="15.75" customHeight="1">
      <c r="I667" s="1"/>
      <c r="J667" s="1"/>
    </row>
    <row r="668" ht="15.75" customHeight="1">
      <c r="I668" s="1"/>
      <c r="J668" s="1"/>
    </row>
    <row r="669" ht="15.75" customHeight="1">
      <c r="I669" s="1"/>
      <c r="J669" s="1"/>
    </row>
    <row r="670" ht="15.75" customHeight="1">
      <c r="I670" s="1"/>
      <c r="J670" s="1"/>
    </row>
    <row r="671" ht="15.75" customHeight="1">
      <c r="I671" s="1"/>
      <c r="J671" s="1"/>
    </row>
    <row r="672" ht="15.75" customHeight="1">
      <c r="I672" s="1"/>
      <c r="J672" s="1"/>
    </row>
    <row r="673" ht="15.75" customHeight="1">
      <c r="I673" s="1"/>
      <c r="J673" s="1"/>
    </row>
    <row r="674" ht="15.75" customHeight="1">
      <c r="I674" s="1"/>
      <c r="J674" s="1"/>
    </row>
    <row r="675" ht="15.75" customHeight="1">
      <c r="I675" s="1"/>
      <c r="J675" s="1"/>
    </row>
    <row r="676" ht="15.75" customHeight="1">
      <c r="I676" s="1"/>
      <c r="J676" s="1"/>
    </row>
    <row r="677" ht="15.75" customHeight="1">
      <c r="I677" s="1"/>
      <c r="J677" s="1"/>
    </row>
    <row r="678" ht="15.75" customHeight="1">
      <c r="I678" s="1"/>
      <c r="J678" s="1"/>
    </row>
    <row r="679" ht="15.75" customHeight="1">
      <c r="I679" s="1"/>
      <c r="J679" s="1"/>
    </row>
    <row r="680" ht="15.75" customHeight="1">
      <c r="I680" s="1"/>
      <c r="J680" s="1"/>
    </row>
    <row r="681" ht="15.75" customHeight="1">
      <c r="I681" s="1"/>
      <c r="J681" s="1"/>
    </row>
    <row r="682" ht="15.75" customHeight="1">
      <c r="I682" s="1"/>
      <c r="J682" s="1"/>
    </row>
    <row r="683" ht="15.75" customHeight="1">
      <c r="I683" s="1"/>
      <c r="J683" s="1"/>
    </row>
    <row r="684" ht="15.75" customHeight="1">
      <c r="I684" s="1"/>
      <c r="J684" s="1"/>
    </row>
    <row r="685" ht="15.75" customHeight="1">
      <c r="I685" s="1"/>
      <c r="J685" s="1"/>
    </row>
    <row r="686" ht="15.75" customHeight="1">
      <c r="I686" s="1"/>
      <c r="J686" s="1"/>
    </row>
    <row r="687" ht="15.75" customHeight="1">
      <c r="I687" s="1"/>
      <c r="J687" s="1"/>
    </row>
    <row r="688" ht="15.75" customHeight="1">
      <c r="I688" s="1"/>
      <c r="J688" s="1"/>
    </row>
    <row r="689" ht="15.75" customHeight="1">
      <c r="I689" s="1"/>
      <c r="J689" s="1"/>
    </row>
    <row r="690" ht="15.75" customHeight="1">
      <c r="I690" s="1"/>
      <c r="J690" s="1"/>
    </row>
    <row r="691" ht="15.75" customHeight="1">
      <c r="I691" s="1"/>
      <c r="J691" s="1"/>
    </row>
    <row r="692" ht="15.75" customHeight="1">
      <c r="I692" s="1"/>
      <c r="J692" s="1"/>
    </row>
    <row r="693" ht="15.75" customHeight="1">
      <c r="I693" s="1"/>
      <c r="J693" s="1"/>
    </row>
    <row r="694" ht="15.75" customHeight="1">
      <c r="I694" s="1"/>
      <c r="J694" s="1"/>
    </row>
    <row r="695" ht="15.75" customHeight="1">
      <c r="I695" s="1"/>
      <c r="J695" s="1"/>
    </row>
    <row r="696" ht="15.75" customHeight="1">
      <c r="I696" s="1"/>
      <c r="J696" s="1"/>
    </row>
    <row r="697" ht="15.75" customHeight="1">
      <c r="I697" s="1"/>
      <c r="J697" s="1"/>
    </row>
    <row r="698" ht="15.75" customHeight="1">
      <c r="I698" s="1"/>
      <c r="J698" s="1"/>
    </row>
    <row r="699" ht="15.75" customHeight="1">
      <c r="I699" s="1"/>
      <c r="J699" s="1"/>
    </row>
    <row r="700" ht="15.75" customHeight="1">
      <c r="I700" s="1"/>
      <c r="J700" s="1"/>
    </row>
    <row r="701" ht="15.75" customHeight="1">
      <c r="I701" s="1"/>
      <c r="J701" s="1"/>
    </row>
    <row r="702" ht="15.75" customHeight="1">
      <c r="I702" s="1"/>
      <c r="J702" s="1"/>
    </row>
    <row r="703" ht="15.75" customHeight="1">
      <c r="I703" s="1"/>
      <c r="J703" s="1"/>
    </row>
    <row r="704" ht="15.75" customHeight="1">
      <c r="I704" s="1"/>
      <c r="J704" s="1"/>
    </row>
    <row r="705" ht="15.75" customHeight="1">
      <c r="I705" s="1"/>
      <c r="J705" s="1"/>
    </row>
    <row r="706" ht="15.75" customHeight="1">
      <c r="I706" s="1"/>
      <c r="J706" s="1"/>
    </row>
    <row r="707" ht="15.75" customHeight="1">
      <c r="I707" s="1"/>
      <c r="J707" s="1"/>
    </row>
    <row r="708" ht="15.75" customHeight="1">
      <c r="I708" s="1"/>
      <c r="J708" s="1"/>
    </row>
    <row r="709" ht="15.75" customHeight="1">
      <c r="I709" s="1"/>
      <c r="J709" s="1"/>
    </row>
    <row r="710" ht="15.75" customHeight="1">
      <c r="I710" s="1"/>
      <c r="J710" s="1"/>
    </row>
    <row r="711" ht="15.75" customHeight="1">
      <c r="I711" s="1"/>
      <c r="J711" s="1"/>
    </row>
    <row r="712" ht="15.75" customHeight="1">
      <c r="I712" s="1"/>
      <c r="J712" s="1"/>
    </row>
    <row r="713" ht="15.75" customHeight="1">
      <c r="I713" s="1"/>
      <c r="J713" s="1"/>
    </row>
    <row r="714" ht="15.75" customHeight="1">
      <c r="I714" s="1"/>
      <c r="J714" s="1"/>
    </row>
    <row r="715" ht="15.75" customHeight="1">
      <c r="I715" s="1"/>
      <c r="J715" s="1"/>
    </row>
    <row r="716" ht="15.75" customHeight="1">
      <c r="I716" s="1"/>
      <c r="J716" s="1"/>
    </row>
    <row r="717" ht="15.75" customHeight="1">
      <c r="I717" s="1"/>
      <c r="J717" s="1"/>
    </row>
    <row r="718" ht="15.75" customHeight="1">
      <c r="I718" s="1"/>
      <c r="J718" s="1"/>
    </row>
    <row r="719" ht="15.75" customHeight="1">
      <c r="I719" s="1"/>
      <c r="J719" s="1"/>
    </row>
    <row r="720" ht="15.75" customHeight="1">
      <c r="I720" s="1"/>
      <c r="J720" s="1"/>
    </row>
    <row r="721" ht="15.75" customHeight="1">
      <c r="I721" s="1"/>
      <c r="J721" s="1"/>
    </row>
    <row r="722" ht="15.75" customHeight="1">
      <c r="I722" s="1"/>
      <c r="J722" s="1"/>
    </row>
    <row r="723" ht="15.75" customHeight="1">
      <c r="I723" s="1"/>
      <c r="J723" s="1"/>
    </row>
    <row r="724" ht="15.75" customHeight="1">
      <c r="I724" s="1"/>
      <c r="J724" s="1"/>
    </row>
    <row r="725" ht="15.75" customHeight="1">
      <c r="I725" s="1"/>
      <c r="J725" s="1"/>
    </row>
    <row r="726" ht="15.75" customHeight="1">
      <c r="I726" s="1"/>
      <c r="J726" s="1"/>
    </row>
    <row r="727" ht="15.75" customHeight="1">
      <c r="I727" s="1"/>
      <c r="J727" s="1"/>
    </row>
    <row r="728" ht="15.75" customHeight="1">
      <c r="I728" s="1"/>
      <c r="J728" s="1"/>
    </row>
    <row r="729" ht="15.75" customHeight="1">
      <c r="I729" s="1"/>
      <c r="J729" s="1"/>
    </row>
    <row r="730" ht="15.75" customHeight="1">
      <c r="I730" s="1"/>
      <c r="J730" s="1"/>
    </row>
    <row r="731" ht="15.75" customHeight="1">
      <c r="I731" s="1"/>
      <c r="J731" s="1"/>
    </row>
    <row r="732" ht="15.75" customHeight="1">
      <c r="I732" s="1"/>
      <c r="J732" s="1"/>
    </row>
    <row r="733" ht="15.75" customHeight="1">
      <c r="I733" s="1"/>
      <c r="J733" s="1"/>
    </row>
    <row r="734" ht="15.75" customHeight="1">
      <c r="I734" s="1"/>
      <c r="J734" s="1"/>
    </row>
    <row r="735" ht="15.75" customHeight="1">
      <c r="I735" s="1"/>
      <c r="J735" s="1"/>
    </row>
    <row r="736" ht="15.75" customHeight="1">
      <c r="I736" s="1"/>
      <c r="J736" s="1"/>
    </row>
    <row r="737" ht="15.75" customHeight="1">
      <c r="I737" s="1"/>
      <c r="J737" s="1"/>
    </row>
    <row r="738" ht="15.75" customHeight="1">
      <c r="I738" s="1"/>
      <c r="J738" s="1"/>
    </row>
    <row r="739" ht="15.75" customHeight="1">
      <c r="I739" s="1"/>
      <c r="J739" s="1"/>
    </row>
    <row r="740" ht="15.75" customHeight="1">
      <c r="I740" s="1"/>
      <c r="J740" s="1"/>
    </row>
    <row r="741" ht="15.75" customHeight="1">
      <c r="I741" s="1"/>
      <c r="J741" s="1"/>
    </row>
    <row r="742" ht="15.75" customHeight="1">
      <c r="I742" s="1"/>
      <c r="J742" s="1"/>
    </row>
    <row r="743" ht="15.75" customHeight="1">
      <c r="I743" s="1"/>
      <c r="J743" s="1"/>
    </row>
    <row r="744" ht="15.75" customHeight="1">
      <c r="I744" s="1"/>
      <c r="J744" s="1"/>
    </row>
    <row r="745" ht="15.75" customHeight="1">
      <c r="I745" s="1"/>
      <c r="J745" s="1"/>
    </row>
    <row r="746" ht="15.75" customHeight="1">
      <c r="I746" s="1"/>
      <c r="J746" s="1"/>
    </row>
    <row r="747" ht="15.75" customHeight="1">
      <c r="I747" s="1"/>
      <c r="J747" s="1"/>
    </row>
    <row r="748" ht="15.75" customHeight="1">
      <c r="I748" s="1"/>
      <c r="J748" s="1"/>
    </row>
    <row r="749" ht="15.75" customHeight="1">
      <c r="I749" s="1"/>
      <c r="J749" s="1"/>
    </row>
    <row r="750" ht="15.75" customHeight="1">
      <c r="I750" s="1"/>
      <c r="J750" s="1"/>
    </row>
    <row r="751" ht="15.75" customHeight="1">
      <c r="I751" s="1"/>
      <c r="J751" s="1"/>
    </row>
    <row r="752" ht="15.75" customHeight="1">
      <c r="I752" s="1"/>
      <c r="J752" s="1"/>
    </row>
    <row r="753" ht="15.75" customHeight="1">
      <c r="I753" s="1"/>
      <c r="J753" s="1"/>
    </row>
    <row r="754" ht="15.75" customHeight="1">
      <c r="I754" s="1"/>
      <c r="J754" s="1"/>
    </row>
    <row r="755" ht="15.75" customHeight="1">
      <c r="I755" s="1"/>
      <c r="J755" s="1"/>
    </row>
    <row r="756" ht="15.75" customHeight="1">
      <c r="I756" s="1"/>
      <c r="J756" s="1"/>
    </row>
    <row r="757" ht="15.75" customHeight="1">
      <c r="I757" s="1"/>
      <c r="J757" s="1"/>
    </row>
    <row r="758" ht="15.75" customHeight="1">
      <c r="I758" s="1"/>
      <c r="J758" s="1"/>
    </row>
    <row r="759" ht="15.75" customHeight="1">
      <c r="I759" s="1"/>
      <c r="J759" s="1"/>
    </row>
    <row r="760" ht="15.75" customHeight="1">
      <c r="I760" s="1"/>
      <c r="J760" s="1"/>
    </row>
    <row r="761" ht="15.75" customHeight="1">
      <c r="I761" s="1"/>
      <c r="J761" s="1"/>
    </row>
    <row r="762" ht="15.75" customHeight="1">
      <c r="I762" s="1"/>
      <c r="J762" s="1"/>
    </row>
    <row r="763" ht="15.75" customHeight="1">
      <c r="I763" s="1"/>
      <c r="J763" s="1"/>
    </row>
    <row r="764" ht="15.75" customHeight="1">
      <c r="I764" s="1"/>
      <c r="J764" s="1"/>
    </row>
    <row r="765" ht="15.75" customHeight="1">
      <c r="I765" s="1"/>
      <c r="J765" s="1"/>
    </row>
    <row r="766" ht="15.75" customHeight="1">
      <c r="I766" s="1"/>
      <c r="J766" s="1"/>
    </row>
    <row r="767" ht="15.75" customHeight="1">
      <c r="I767" s="1"/>
      <c r="J767" s="1"/>
    </row>
    <row r="768" ht="15.75" customHeight="1">
      <c r="I768" s="1"/>
      <c r="J768" s="1"/>
    </row>
    <row r="769" ht="15.75" customHeight="1">
      <c r="I769" s="1"/>
      <c r="J769" s="1"/>
    </row>
    <row r="770" ht="15.75" customHeight="1">
      <c r="I770" s="1"/>
      <c r="J770" s="1"/>
    </row>
    <row r="771" ht="15.75" customHeight="1">
      <c r="I771" s="1"/>
      <c r="J771" s="1"/>
    </row>
    <row r="772" ht="15.75" customHeight="1">
      <c r="I772" s="1"/>
      <c r="J772" s="1"/>
    </row>
    <row r="773" ht="15.75" customHeight="1">
      <c r="I773" s="1"/>
      <c r="J773" s="1"/>
    </row>
    <row r="774" ht="15.75" customHeight="1">
      <c r="I774" s="1"/>
      <c r="J774" s="1"/>
    </row>
    <row r="775" ht="15.75" customHeight="1">
      <c r="I775" s="1"/>
      <c r="J775" s="1"/>
    </row>
    <row r="776" ht="15.75" customHeight="1">
      <c r="I776" s="1"/>
      <c r="J776" s="1"/>
    </row>
    <row r="777" ht="15.75" customHeight="1">
      <c r="I777" s="1"/>
      <c r="J777" s="1"/>
    </row>
    <row r="778" ht="15.75" customHeight="1">
      <c r="I778" s="1"/>
      <c r="J778" s="1"/>
    </row>
    <row r="779" ht="15.75" customHeight="1">
      <c r="I779" s="1"/>
      <c r="J779" s="1"/>
    </row>
    <row r="780" ht="15.75" customHeight="1">
      <c r="I780" s="1"/>
      <c r="J780" s="1"/>
    </row>
    <row r="781" ht="15.75" customHeight="1">
      <c r="I781" s="1"/>
      <c r="J781" s="1"/>
    </row>
    <row r="782" ht="15.75" customHeight="1">
      <c r="I782" s="1"/>
      <c r="J782" s="1"/>
    </row>
    <row r="783" ht="15.75" customHeight="1">
      <c r="I783" s="1"/>
      <c r="J783" s="1"/>
    </row>
    <row r="784" ht="15.75" customHeight="1">
      <c r="I784" s="1"/>
      <c r="J784" s="1"/>
    </row>
    <row r="785" ht="15.75" customHeight="1">
      <c r="I785" s="1"/>
      <c r="J785" s="1"/>
    </row>
    <row r="786" ht="15.75" customHeight="1">
      <c r="I786" s="1"/>
      <c r="J786" s="1"/>
    </row>
    <row r="787" ht="15.75" customHeight="1">
      <c r="I787" s="1"/>
      <c r="J787" s="1"/>
    </row>
    <row r="788" ht="15.75" customHeight="1">
      <c r="I788" s="1"/>
      <c r="J788" s="1"/>
    </row>
    <row r="789" ht="15.75" customHeight="1">
      <c r="I789" s="1"/>
      <c r="J789" s="1"/>
    </row>
    <row r="790" ht="15.75" customHeight="1">
      <c r="I790" s="1"/>
      <c r="J790" s="1"/>
    </row>
    <row r="791" ht="15.75" customHeight="1">
      <c r="I791" s="1"/>
      <c r="J791" s="1"/>
    </row>
    <row r="792" ht="15.75" customHeight="1">
      <c r="I792" s="1"/>
      <c r="J792" s="1"/>
    </row>
    <row r="793" ht="15.75" customHeight="1">
      <c r="I793" s="1"/>
      <c r="J793" s="1"/>
    </row>
    <row r="794" ht="15.75" customHeight="1">
      <c r="I794" s="1"/>
      <c r="J794" s="1"/>
    </row>
    <row r="795" ht="15.75" customHeight="1">
      <c r="I795" s="1"/>
      <c r="J795" s="1"/>
    </row>
    <row r="796" ht="15.75" customHeight="1">
      <c r="I796" s="1"/>
      <c r="J796" s="1"/>
    </row>
    <row r="797" ht="15.75" customHeight="1">
      <c r="I797" s="1"/>
      <c r="J797" s="1"/>
    </row>
    <row r="798" ht="15.75" customHeight="1">
      <c r="I798" s="1"/>
      <c r="J798" s="1"/>
    </row>
    <row r="799" ht="15.75" customHeight="1">
      <c r="I799" s="1"/>
      <c r="J799" s="1"/>
    </row>
    <row r="800" ht="15.75" customHeight="1">
      <c r="I800" s="1"/>
      <c r="J800" s="1"/>
    </row>
    <row r="801" ht="15.75" customHeight="1">
      <c r="I801" s="1"/>
      <c r="J801" s="1"/>
    </row>
    <row r="802" ht="15.75" customHeight="1">
      <c r="I802" s="1"/>
      <c r="J802" s="1"/>
    </row>
    <row r="803" ht="15.75" customHeight="1">
      <c r="I803" s="1"/>
      <c r="J803" s="1"/>
    </row>
    <row r="804" ht="15.75" customHeight="1">
      <c r="I804" s="1"/>
      <c r="J804" s="1"/>
    </row>
    <row r="805" ht="15.75" customHeight="1">
      <c r="I805" s="1"/>
      <c r="J805" s="1"/>
    </row>
    <row r="806" ht="15.75" customHeight="1">
      <c r="I806" s="1"/>
      <c r="J806" s="1"/>
    </row>
    <row r="807" ht="15.75" customHeight="1">
      <c r="I807" s="1"/>
      <c r="J807" s="1"/>
    </row>
    <row r="808" ht="15.75" customHeight="1">
      <c r="I808" s="1"/>
      <c r="J808" s="1"/>
    </row>
    <row r="809" ht="15.75" customHeight="1">
      <c r="I809" s="1"/>
      <c r="J809" s="1"/>
    </row>
    <row r="810" ht="15.75" customHeight="1">
      <c r="I810" s="1"/>
      <c r="J810" s="1"/>
    </row>
    <row r="811" ht="15.75" customHeight="1">
      <c r="I811" s="1"/>
      <c r="J811" s="1"/>
    </row>
    <row r="812" ht="15.75" customHeight="1">
      <c r="I812" s="1"/>
      <c r="J812" s="1"/>
    </row>
    <row r="813" ht="15.75" customHeight="1">
      <c r="I813" s="1"/>
      <c r="J813" s="1"/>
    </row>
    <row r="814" ht="15.75" customHeight="1">
      <c r="I814" s="1"/>
      <c r="J814" s="1"/>
    </row>
    <row r="815" ht="15.75" customHeight="1">
      <c r="I815" s="1"/>
      <c r="J815" s="1"/>
    </row>
    <row r="816" ht="15.75" customHeight="1">
      <c r="I816" s="1"/>
      <c r="J816" s="1"/>
    </row>
    <row r="817" ht="15.75" customHeight="1">
      <c r="I817" s="1"/>
      <c r="J817" s="1"/>
    </row>
    <row r="818" ht="15.75" customHeight="1">
      <c r="I818" s="1"/>
      <c r="J818" s="1"/>
    </row>
    <row r="819" ht="15.75" customHeight="1">
      <c r="I819" s="1"/>
      <c r="J819" s="1"/>
    </row>
    <row r="820" ht="15.75" customHeight="1">
      <c r="I820" s="1"/>
      <c r="J820" s="1"/>
    </row>
    <row r="821" ht="15.75" customHeight="1">
      <c r="I821" s="1"/>
      <c r="J821" s="1"/>
    </row>
    <row r="822" ht="15.75" customHeight="1">
      <c r="I822" s="1"/>
      <c r="J822" s="1"/>
    </row>
    <row r="823" ht="15.75" customHeight="1">
      <c r="I823" s="1"/>
      <c r="J823" s="1"/>
    </row>
    <row r="824" ht="15.75" customHeight="1">
      <c r="I824" s="1"/>
      <c r="J824" s="1"/>
    </row>
    <row r="825" ht="15.75" customHeight="1">
      <c r="I825" s="1"/>
      <c r="J825" s="1"/>
    </row>
    <row r="826" ht="15.75" customHeight="1">
      <c r="I826" s="1"/>
      <c r="J826" s="1"/>
    </row>
    <row r="827" ht="15.75" customHeight="1">
      <c r="I827" s="1"/>
      <c r="J827" s="1"/>
    </row>
    <row r="828" ht="15.75" customHeight="1">
      <c r="I828" s="1"/>
      <c r="J828" s="1"/>
    </row>
    <row r="829" ht="15.75" customHeight="1">
      <c r="I829" s="1"/>
      <c r="J829" s="1"/>
    </row>
    <row r="830" ht="15.75" customHeight="1">
      <c r="I830" s="1"/>
      <c r="J830" s="1"/>
    </row>
    <row r="831" ht="15.75" customHeight="1">
      <c r="I831" s="1"/>
      <c r="J831" s="1"/>
    </row>
    <row r="832" ht="15.75" customHeight="1">
      <c r="I832" s="1"/>
      <c r="J832" s="1"/>
    </row>
    <row r="833" ht="15.75" customHeight="1">
      <c r="I833" s="1"/>
      <c r="J833" s="1"/>
    </row>
    <row r="834" ht="15.75" customHeight="1">
      <c r="I834" s="1"/>
      <c r="J834" s="1"/>
    </row>
    <row r="835" ht="15.75" customHeight="1">
      <c r="I835" s="1"/>
      <c r="J835" s="1"/>
    </row>
    <row r="836" ht="15.75" customHeight="1">
      <c r="I836" s="1"/>
      <c r="J836" s="1"/>
    </row>
    <row r="837" ht="15.75" customHeight="1">
      <c r="I837" s="1"/>
      <c r="J837" s="1"/>
    </row>
    <row r="838" ht="15.75" customHeight="1">
      <c r="I838" s="1"/>
      <c r="J838" s="1"/>
    </row>
    <row r="839" ht="15.75" customHeight="1">
      <c r="I839" s="1"/>
      <c r="J839" s="1"/>
    </row>
    <row r="840" ht="15.75" customHeight="1">
      <c r="I840" s="1"/>
      <c r="J840" s="1"/>
    </row>
    <row r="841" ht="15.75" customHeight="1">
      <c r="I841" s="1"/>
      <c r="J841" s="1"/>
    </row>
    <row r="842" ht="15.75" customHeight="1">
      <c r="I842" s="1"/>
      <c r="J842" s="1"/>
    </row>
    <row r="843" ht="15.75" customHeight="1">
      <c r="I843" s="1"/>
      <c r="J843" s="1"/>
    </row>
    <row r="844" ht="15.75" customHeight="1">
      <c r="I844" s="1"/>
      <c r="J844" s="1"/>
    </row>
    <row r="845" ht="15.75" customHeight="1">
      <c r="I845" s="1"/>
      <c r="J845" s="1"/>
    </row>
    <row r="846" ht="15.75" customHeight="1">
      <c r="I846" s="1"/>
      <c r="J846" s="1"/>
    </row>
    <row r="847" ht="15.75" customHeight="1">
      <c r="I847" s="1"/>
      <c r="J847" s="1"/>
    </row>
    <row r="848" ht="15.75" customHeight="1">
      <c r="I848" s="1"/>
      <c r="J848" s="1"/>
    </row>
    <row r="849" ht="15.75" customHeight="1">
      <c r="I849" s="1"/>
      <c r="J849" s="1"/>
    </row>
    <row r="850" ht="15.75" customHeight="1">
      <c r="I850" s="1"/>
      <c r="J850" s="1"/>
    </row>
    <row r="851" ht="15.75" customHeight="1">
      <c r="I851" s="1"/>
      <c r="J851" s="1"/>
    </row>
    <row r="852" ht="15.75" customHeight="1">
      <c r="I852" s="1"/>
      <c r="J852" s="1"/>
    </row>
    <row r="853" ht="15.75" customHeight="1">
      <c r="I853" s="1"/>
      <c r="J853" s="1"/>
    </row>
    <row r="854" ht="15.75" customHeight="1">
      <c r="I854" s="1"/>
      <c r="J854" s="1"/>
    </row>
    <row r="855" ht="15.75" customHeight="1">
      <c r="I855" s="1"/>
      <c r="J855" s="1"/>
    </row>
    <row r="856" ht="15.75" customHeight="1">
      <c r="I856" s="1"/>
      <c r="J856" s="1"/>
    </row>
    <row r="857" ht="15.75" customHeight="1">
      <c r="I857" s="1"/>
      <c r="J857" s="1"/>
    </row>
    <row r="858" ht="15.75" customHeight="1">
      <c r="I858" s="1"/>
      <c r="J858" s="1"/>
    </row>
    <row r="859" ht="15.75" customHeight="1">
      <c r="I859" s="1"/>
      <c r="J859" s="1"/>
    </row>
    <row r="860" ht="15.75" customHeight="1">
      <c r="I860" s="1"/>
      <c r="J860" s="1"/>
    </row>
    <row r="861" ht="15.75" customHeight="1">
      <c r="I861" s="1"/>
      <c r="J861" s="1"/>
    </row>
    <row r="862" ht="15.75" customHeight="1">
      <c r="I862" s="1"/>
      <c r="J862" s="1"/>
    </row>
    <row r="863" ht="15.75" customHeight="1">
      <c r="I863" s="1"/>
      <c r="J863" s="1"/>
    </row>
    <row r="864" ht="15.75" customHeight="1">
      <c r="I864" s="1"/>
      <c r="J864" s="1"/>
    </row>
    <row r="865" ht="15.75" customHeight="1">
      <c r="I865" s="1"/>
      <c r="J865" s="1"/>
    </row>
    <row r="866" ht="15.75" customHeight="1">
      <c r="I866" s="1"/>
      <c r="J866" s="1"/>
    </row>
    <row r="867" ht="15.75" customHeight="1">
      <c r="I867" s="1"/>
      <c r="J867" s="1"/>
    </row>
    <row r="868" ht="15.75" customHeight="1">
      <c r="I868" s="1"/>
      <c r="J868" s="1"/>
    </row>
    <row r="869" ht="15.75" customHeight="1">
      <c r="I869" s="1"/>
      <c r="J869" s="1"/>
    </row>
    <row r="870" ht="15.75" customHeight="1">
      <c r="I870" s="1"/>
      <c r="J870" s="1"/>
    </row>
    <row r="871" ht="15.75" customHeight="1">
      <c r="I871" s="1"/>
      <c r="J871" s="1"/>
    </row>
    <row r="872" ht="15.75" customHeight="1">
      <c r="I872" s="1"/>
      <c r="J872" s="1"/>
    </row>
    <row r="873" ht="15.75" customHeight="1">
      <c r="I873" s="1"/>
      <c r="J873" s="1"/>
    </row>
    <row r="874" ht="15.75" customHeight="1">
      <c r="I874" s="1"/>
      <c r="J874" s="1"/>
    </row>
    <row r="875" ht="15.75" customHeight="1">
      <c r="I875" s="1"/>
      <c r="J875" s="1"/>
    </row>
    <row r="876" ht="15.75" customHeight="1">
      <c r="I876" s="1"/>
      <c r="J876" s="1"/>
    </row>
    <row r="877" ht="15.75" customHeight="1">
      <c r="I877" s="1"/>
      <c r="J877" s="1"/>
    </row>
    <row r="878" ht="15.75" customHeight="1">
      <c r="I878" s="1"/>
      <c r="J878" s="1"/>
    </row>
    <row r="879" ht="15.75" customHeight="1">
      <c r="I879" s="1"/>
      <c r="J879" s="1"/>
    </row>
    <row r="880" ht="15.75" customHeight="1">
      <c r="I880" s="1"/>
      <c r="J880" s="1"/>
    </row>
    <row r="881" ht="15.75" customHeight="1">
      <c r="I881" s="1"/>
      <c r="J881" s="1"/>
    </row>
    <row r="882" ht="15.75" customHeight="1">
      <c r="I882" s="1"/>
      <c r="J882" s="1"/>
    </row>
    <row r="883" ht="15.75" customHeight="1">
      <c r="I883" s="1"/>
      <c r="J883" s="1"/>
    </row>
    <row r="884" ht="15.75" customHeight="1">
      <c r="I884" s="1"/>
      <c r="J884" s="1"/>
    </row>
    <row r="885" ht="15.75" customHeight="1">
      <c r="I885" s="1"/>
      <c r="J885" s="1"/>
    </row>
    <row r="886" ht="15.75" customHeight="1">
      <c r="I886" s="1"/>
      <c r="J886" s="1"/>
    </row>
    <row r="887" ht="15.75" customHeight="1">
      <c r="I887" s="1"/>
      <c r="J887" s="1"/>
    </row>
    <row r="888" ht="15.75" customHeight="1">
      <c r="I888" s="1"/>
      <c r="J888" s="1"/>
    </row>
    <row r="889" ht="15.75" customHeight="1">
      <c r="I889" s="1"/>
      <c r="J889" s="1"/>
    </row>
    <row r="890" ht="15.75" customHeight="1">
      <c r="I890" s="1"/>
      <c r="J890" s="1"/>
    </row>
    <row r="891" ht="15.75" customHeight="1">
      <c r="I891" s="1"/>
      <c r="J891" s="1"/>
    </row>
    <row r="892" ht="15.75" customHeight="1">
      <c r="I892" s="1"/>
      <c r="J892" s="1"/>
    </row>
    <row r="893" ht="15.75" customHeight="1">
      <c r="I893" s="1"/>
      <c r="J893" s="1"/>
    </row>
    <row r="894" ht="15.75" customHeight="1">
      <c r="I894" s="1"/>
      <c r="J894" s="1"/>
    </row>
    <row r="895" ht="15.75" customHeight="1">
      <c r="I895" s="1"/>
      <c r="J895" s="1"/>
    </row>
    <row r="896" ht="15.75" customHeight="1">
      <c r="I896" s="1"/>
      <c r="J896" s="1"/>
    </row>
    <row r="897" ht="15.75" customHeight="1">
      <c r="I897" s="1"/>
      <c r="J897" s="1"/>
    </row>
    <row r="898" ht="15.75" customHeight="1">
      <c r="I898" s="1"/>
      <c r="J898" s="1"/>
    </row>
    <row r="899" ht="15.75" customHeight="1">
      <c r="I899" s="1"/>
      <c r="J899" s="1"/>
    </row>
    <row r="900" ht="15.75" customHeight="1">
      <c r="I900" s="1"/>
      <c r="J900" s="1"/>
    </row>
    <row r="901" ht="15.75" customHeight="1">
      <c r="I901" s="1"/>
      <c r="J901" s="1"/>
    </row>
    <row r="902" ht="15.75" customHeight="1">
      <c r="I902" s="1"/>
      <c r="J902" s="1"/>
    </row>
    <row r="903" ht="15.75" customHeight="1">
      <c r="I903" s="1"/>
      <c r="J903" s="1"/>
    </row>
    <row r="904" ht="15.75" customHeight="1">
      <c r="I904" s="1"/>
      <c r="J904" s="1"/>
    </row>
    <row r="905" ht="15.75" customHeight="1">
      <c r="I905" s="1"/>
      <c r="J905" s="1"/>
    </row>
    <row r="906" ht="15.75" customHeight="1">
      <c r="I906" s="1"/>
      <c r="J906" s="1"/>
    </row>
    <row r="907" ht="15.75" customHeight="1">
      <c r="I907" s="1"/>
      <c r="J907" s="1"/>
    </row>
    <row r="908" ht="15.75" customHeight="1">
      <c r="I908" s="1"/>
      <c r="J908" s="1"/>
    </row>
    <row r="909" ht="15.75" customHeight="1">
      <c r="I909" s="1"/>
      <c r="J909" s="1"/>
    </row>
    <row r="910" ht="15.75" customHeight="1">
      <c r="I910" s="1"/>
      <c r="J910" s="1"/>
    </row>
    <row r="911" ht="15.75" customHeight="1">
      <c r="I911" s="1"/>
      <c r="J911" s="1"/>
    </row>
    <row r="912" ht="15.75" customHeight="1">
      <c r="I912" s="1"/>
      <c r="J912" s="1"/>
    </row>
    <row r="913" ht="15.75" customHeight="1">
      <c r="I913" s="1"/>
      <c r="J913" s="1"/>
    </row>
    <row r="914" ht="15.75" customHeight="1">
      <c r="I914" s="1"/>
      <c r="J914" s="1"/>
    </row>
    <row r="915" ht="15.75" customHeight="1">
      <c r="I915" s="1"/>
      <c r="J915" s="1"/>
    </row>
    <row r="916" ht="15.75" customHeight="1">
      <c r="I916" s="1"/>
      <c r="J916" s="1"/>
    </row>
    <row r="917" ht="15.75" customHeight="1">
      <c r="I917" s="1"/>
      <c r="J917" s="1"/>
    </row>
    <row r="918" ht="15.75" customHeight="1">
      <c r="I918" s="1"/>
      <c r="J918" s="1"/>
    </row>
    <row r="919" ht="15.75" customHeight="1">
      <c r="I919" s="1"/>
      <c r="J919" s="1"/>
    </row>
    <row r="920" ht="15.75" customHeight="1">
      <c r="I920" s="1"/>
      <c r="J920" s="1"/>
    </row>
    <row r="921" ht="15.75" customHeight="1">
      <c r="I921" s="1"/>
      <c r="J921" s="1"/>
    </row>
    <row r="922" ht="15.75" customHeight="1">
      <c r="I922" s="1"/>
      <c r="J922" s="1"/>
    </row>
    <row r="923" ht="15.75" customHeight="1">
      <c r="I923" s="1"/>
      <c r="J923" s="1"/>
    </row>
    <row r="924" ht="15.75" customHeight="1">
      <c r="I924" s="1"/>
      <c r="J924" s="1"/>
    </row>
    <row r="925" ht="15.75" customHeight="1">
      <c r="I925" s="1"/>
      <c r="J925" s="1"/>
    </row>
    <row r="926" ht="15.75" customHeight="1">
      <c r="I926" s="1"/>
      <c r="J926" s="1"/>
    </row>
    <row r="927" ht="15.75" customHeight="1">
      <c r="I927" s="1"/>
      <c r="J927" s="1"/>
    </row>
    <row r="928" ht="15.75" customHeight="1">
      <c r="I928" s="1"/>
      <c r="J928" s="1"/>
    </row>
    <row r="929" ht="15.75" customHeight="1">
      <c r="I929" s="1"/>
      <c r="J929" s="1"/>
    </row>
    <row r="930" ht="15.75" customHeight="1">
      <c r="I930" s="1"/>
      <c r="J930" s="1"/>
    </row>
    <row r="931" ht="15.75" customHeight="1">
      <c r="I931" s="1"/>
      <c r="J931" s="1"/>
    </row>
    <row r="932" ht="15.75" customHeight="1">
      <c r="I932" s="1"/>
      <c r="J932" s="1"/>
    </row>
    <row r="933" ht="15.75" customHeight="1">
      <c r="I933" s="1"/>
      <c r="J933" s="1"/>
    </row>
    <row r="934" ht="15.75" customHeight="1">
      <c r="I934" s="1"/>
      <c r="J934" s="1"/>
    </row>
    <row r="935" ht="15.75" customHeight="1">
      <c r="I935" s="1"/>
      <c r="J935" s="1"/>
    </row>
    <row r="936" ht="15.75" customHeight="1">
      <c r="I936" s="1"/>
      <c r="J936" s="1"/>
    </row>
    <row r="937" ht="15.75" customHeight="1">
      <c r="I937" s="1"/>
      <c r="J937" s="1"/>
    </row>
    <row r="938" ht="15.75" customHeight="1">
      <c r="I938" s="1"/>
      <c r="J938" s="1"/>
    </row>
    <row r="939" ht="15.75" customHeight="1">
      <c r="I939" s="1"/>
      <c r="J939" s="1"/>
    </row>
    <row r="940" ht="15.75" customHeight="1">
      <c r="I940" s="1"/>
      <c r="J940" s="1"/>
    </row>
    <row r="941" ht="15.75" customHeight="1">
      <c r="I941" s="1"/>
      <c r="J941" s="1"/>
    </row>
    <row r="942" ht="15.75" customHeight="1">
      <c r="I942" s="1"/>
      <c r="J942" s="1"/>
    </row>
    <row r="943" ht="15.75" customHeight="1">
      <c r="I943" s="1"/>
      <c r="J943" s="1"/>
    </row>
    <row r="944" ht="15.75" customHeight="1">
      <c r="I944" s="1"/>
      <c r="J944" s="1"/>
    </row>
    <row r="945" ht="15.75" customHeight="1">
      <c r="I945" s="1"/>
      <c r="J945" s="1"/>
    </row>
    <row r="946" ht="15.75" customHeight="1">
      <c r="I946" s="1"/>
      <c r="J946" s="1"/>
    </row>
    <row r="947" ht="15.75" customHeight="1">
      <c r="I947" s="1"/>
      <c r="J947" s="1"/>
    </row>
    <row r="948" ht="15.75" customHeight="1">
      <c r="I948" s="1"/>
      <c r="J948" s="1"/>
    </row>
    <row r="949" ht="15.75" customHeight="1">
      <c r="I949" s="1"/>
      <c r="J949" s="1"/>
    </row>
    <row r="950" ht="15.75" customHeight="1">
      <c r="I950" s="1"/>
      <c r="J950" s="1"/>
    </row>
    <row r="951" ht="15.75" customHeight="1">
      <c r="I951" s="1"/>
      <c r="J951" s="1"/>
    </row>
    <row r="952" ht="15.75" customHeight="1">
      <c r="I952" s="1"/>
      <c r="J952" s="1"/>
    </row>
    <row r="953" ht="15.75" customHeight="1">
      <c r="I953" s="1"/>
      <c r="J953" s="1"/>
    </row>
    <row r="954" ht="15.75" customHeight="1">
      <c r="I954" s="1"/>
      <c r="J954" s="1"/>
    </row>
    <row r="955" ht="15.75" customHeight="1">
      <c r="I955" s="1"/>
      <c r="J955" s="1"/>
    </row>
    <row r="956" ht="15.75" customHeight="1">
      <c r="I956" s="1"/>
      <c r="J956" s="1"/>
    </row>
    <row r="957" ht="15.75" customHeight="1">
      <c r="I957" s="1"/>
      <c r="J957" s="1"/>
    </row>
    <row r="958" ht="15.75" customHeight="1">
      <c r="I958" s="1"/>
      <c r="J958" s="1"/>
    </row>
    <row r="959" ht="15.75" customHeight="1">
      <c r="I959" s="1"/>
      <c r="J959" s="1"/>
    </row>
    <row r="960" ht="15.75" customHeight="1">
      <c r="I960" s="1"/>
      <c r="J960" s="1"/>
    </row>
    <row r="961" ht="15.75" customHeight="1">
      <c r="I961" s="1"/>
      <c r="J961" s="1"/>
    </row>
    <row r="962" ht="15.75" customHeight="1">
      <c r="I962" s="1"/>
      <c r="J962" s="1"/>
    </row>
    <row r="963" ht="15.75" customHeight="1">
      <c r="I963" s="1"/>
      <c r="J963" s="1"/>
    </row>
    <row r="964" ht="15.75" customHeight="1">
      <c r="I964" s="1"/>
      <c r="J964" s="1"/>
    </row>
    <row r="965" ht="15.75" customHeight="1">
      <c r="I965" s="1"/>
      <c r="J965" s="1"/>
    </row>
    <row r="966" ht="15.75" customHeight="1">
      <c r="I966" s="1"/>
      <c r="J966" s="1"/>
    </row>
    <row r="967" ht="15.75" customHeight="1">
      <c r="I967" s="1"/>
      <c r="J967" s="1"/>
    </row>
    <row r="968" ht="15.75" customHeight="1">
      <c r="I968" s="1"/>
      <c r="J968" s="1"/>
    </row>
    <row r="969" ht="15.75" customHeight="1">
      <c r="I969" s="1"/>
      <c r="J969" s="1"/>
    </row>
    <row r="970" ht="15.75" customHeight="1">
      <c r="I970" s="1"/>
      <c r="J970" s="1"/>
    </row>
    <row r="971" ht="15.75" customHeight="1">
      <c r="I971" s="1"/>
      <c r="J971" s="1"/>
    </row>
    <row r="972" ht="15.75" customHeight="1">
      <c r="I972" s="1"/>
      <c r="J972" s="1"/>
    </row>
    <row r="973" ht="15.75" customHeight="1">
      <c r="I973" s="1"/>
      <c r="J973" s="1"/>
    </row>
    <row r="974" ht="15.75" customHeight="1">
      <c r="I974" s="1"/>
      <c r="J974" s="1"/>
    </row>
    <row r="975" ht="15.75" customHeight="1">
      <c r="I975" s="1"/>
      <c r="J975" s="1"/>
    </row>
    <row r="976" ht="15.75" customHeight="1">
      <c r="I976" s="1"/>
      <c r="J976" s="1"/>
    </row>
    <row r="977" ht="15.75" customHeight="1">
      <c r="I977" s="1"/>
      <c r="J977" s="1"/>
    </row>
    <row r="978" ht="15.75" customHeight="1">
      <c r="I978" s="1"/>
      <c r="J978" s="1"/>
    </row>
    <row r="979" ht="15.75" customHeight="1">
      <c r="I979" s="1"/>
      <c r="J979" s="1"/>
    </row>
    <row r="980" ht="15.75" customHeight="1">
      <c r="I980" s="1"/>
      <c r="J980" s="1"/>
    </row>
    <row r="981" ht="15.75" customHeight="1">
      <c r="I981" s="1"/>
      <c r="J981" s="1"/>
    </row>
    <row r="982" ht="15.75" customHeight="1">
      <c r="I982" s="1"/>
      <c r="J982" s="1"/>
    </row>
    <row r="983" ht="15.75" customHeight="1">
      <c r="I983" s="1"/>
      <c r="J983" s="1"/>
    </row>
    <row r="984" ht="15.75" customHeight="1">
      <c r="I984" s="1"/>
      <c r="J984" s="1"/>
    </row>
    <row r="985" ht="15.75" customHeight="1">
      <c r="I985" s="1"/>
      <c r="J985" s="1"/>
    </row>
    <row r="986" ht="15.75" customHeight="1">
      <c r="I986" s="1"/>
      <c r="J986" s="1"/>
    </row>
    <row r="987" ht="15.75" customHeight="1">
      <c r="I987" s="1"/>
      <c r="J987" s="1"/>
    </row>
    <row r="988" ht="15.75" customHeight="1">
      <c r="I988" s="1"/>
      <c r="J988" s="1"/>
    </row>
    <row r="989" ht="15.75" customHeight="1">
      <c r="I989" s="1"/>
      <c r="J989" s="1"/>
    </row>
    <row r="990" ht="15.75" customHeight="1">
      <c r="I990" s="1"/>
      <c r="J990" s="1"/>
    </row>
    <row r="991" ht="15.75" customHeight="1">
      <c r="I991" s="1"/>
      <c r="J991" s="1"/>
    </row>
    <row r="992" ht="15.75" customHeight="1">
      <c r="I992" s="1"/>
      <c r="J992" s="1"/>
    </row>
    <row r="993" ht="15.75" customHeight="1">
      <c r="I993" s="1"/>
      <c r="J993" s="1"/>
    </row>
    <row r="994" ht="15.75" customHeight="1">
      <c r="I994" s="1"/>
      <c r="J994" s="1"/>
    </row>
    <row r="995" ht="15.75" customHeight="1">
      <c r="I995" s="1"/>
      <c r="J995" s="1"/>
    </row>
    <row r="996" ht="15.75" customHeight="1">
      <c r="I996" s="1"/>
      <c r="J996" s="1"/>
    </row>
    <row r="997" ht="15.75" customHeight="1">
      <c r="I997" s="1"/>
      <c r="J997" s="1"/>
    </row>
    <row r="998" ht="15.75" customHeight="1">
      <c r="I998" s="1"/>
      <c r="J998" s="1"/>
    </row>
    <row r="999" ht="15.75" customHeight="1">
      <c r="I999" s="1"/>
      <c r="J999" s="1"/>
    </row>
    <row r="1000" ht="15.75" customHeight="1">
      <c r="I1000" s="1"/>
      <c r="J1000" s="1"/>
    </row>
  </sheetData>
  <mergeCells count="24">
    <mergeCell ref="B1:M1"/>
    <mergeCell ref="C33:G33"/>
    <mergeCell ref="K33:L33"/>
    <mergeCell ref="L34:M34"/>
    <mergeCell ref="L35:M35"/>
    <mergeCell ref="L36:M36"/>
    <mergeCell ref="L37:M37"/>
    <mergeCell ref="L38:M38"/>
    <mergeCell ref="L39:M39"/>
    <mergeCell ref="L40:M40"/>
    <mergeCell ref="C41:F41"/>
    <mergeCell ref="L41:M41"/>
    <mergeCell ref="C42:E42"/>
    <mergeCell ref="C43:F43"/>
    <mergeCell ref="L49:M49"/>
    <mergeCell ref="L50:M50"/>
    <mergeCell ref="L51:M51"/>
    <mergeCell ref="L42:M42"/>
    <mergeCell ref="L43:M43"/>
    <mergeCell ref="L44:M44"/>
    <mergeCell ref="L45:M45"/>
    <mergeCell ref="L46:M46"/>
    <mergeCell ref="L47:M47"/>
    <mergeCell ref="L48:M48"/>
  </mergeCells>
  <conditionalFormatting sqref="B3:M32">
    <cfRule type="expression" dxfId="3" priority="1">
      <formula>IF(AND($I3="Communication",OR($K3="x",$L3="x")),1,0)</formula>
    </cfRule>
  </conditionalFormatting>
  <conditionalFormatting sqref="B3:M32">
    <cfRule type="expression" dxfId="4" priority="2">
      <formula>IF(AND($I3="Mobility",OR($K3="x",$L3="x")),1,0)</formula>
    </cfRule>
  </conditionalFormatting>
  <conditionalFormatting sqref="M3:M32">
    <cfRule type="expression" dxfId="5" priority="3">
      <formula>$F3="x"</formula>
    </cfRule>
  </conditionalFormatting>
  <dataValidations>
    <dataValidation type="list" allowBlank="1" showInputMessage="1" showErrorMessage="1" prompt="Please use dropdown" sqref="J3:J32">
      <formula1>"Universal Design,EAP,Unruh,TCAC Mobility Unit,TCAC Communication Unit"</formula1>
    </dataValidation>
    <dataValidation type="list" allowBlank="1" showInputMessage="1" showErrorMessage="1" prompt="Please use dropdown" sqref="G45">
      <formula1>'Project Type Definitions'!$B$3:$B$13</formula1>
    </dataValidation>
    <dataValidation type="list" allowBlank="1" showInputMessage="1" showErrorMessage="1" prompt="Please use dropdown" sqref="I3:I32">
      <formula1>$P$3:$T$3</formula1>
    </dataValidation>
    <dataValidation type="list" allowBlank="1" showErrorMessage="1" sqref="M3:M32">
      <formula1>$V$3:$V$26</formula1>
    </dataValidation>
    <dataValidation type="list" allowBlank="1" showInputMessage="1" showErrorMessage="1" prompt="Please use dropdown" sqref="G46">
      <formula1>$Q$5:$R$5</formula1>
    </dataValidation>
    <dataValidation type="list" allowBlank="1" showInputMessage="1" showErrorMessage="1" prompt="Please use dropdown" sqref="F3:F32 K3:L32">
      <formula1>"x"</formula1>
    </dataValidation>
    <dataValidation type="list" allowBlank="1" showInputMessage="1" showErrorMessage="1" prompt="Please use dropdown" sqref="G3:G32">
      <formula1>$C$34:$C$40</formula1>
    </dataValidation>
  </dataValidations>
  <printOptions/>
  <pageMargins bottom="0.75" footer="0.0" header="0.0" left="0.25" right="0.25" top="0.75"/>
  <pageSetup orientation="landscape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8.14"/>
    <col customWidth="1" min="3" max="4" width="8.71"/>
    <col customWidth="1" min="5" max="5" width="36.57"/>
    <col customWidth="1" min="6" max="26" width="8.71"/>
  </cols>
  <sheetData>
    <row r="1" ht="14.25" customHeight="1"/>
    <row r="2" ht="26.25" customHeight="1">
      <c r="B2" s="72" t="s">
        <v>63</v>
      </c>
      <c r="C2" s="73" t="s">
        <v>64</v>
      </c>
      <c r="D2" s="74"/>
      <c r="E2" s="74"/>
      <c r="F2" s="75"/>
    </row>
    <row r="3" ht="26.25" customHeight="1">
      <c r="B3" s="76" t="s">
        <v>20</v>
      </c>
      <c r="C3" s="77" t="s">
        <v>65</v>
      </c>
      <c r="D3" s="74"/>
      <c r="E3" s="74"/>
      <c r="F3" s="75"/>
    </row>
    <row r="4" ht="26.25" customHeight="1">
      <c r="B4" s="76" t="s">
        <v>66</v>
      </c>
      <c r="C4" s="77" t="s">
        <v>67</v>
      </c>
      <c r="D4" s="74"/>
      <c r="E4" s="74"/>
      <c r="F4" s="75"/>
    </row>
    <row r="5" ht="26.25" customHeight="1">
      <c r="B5" s="76" t="s">
        <v>68</v>
      </c>
      <c r="C5" s="77" t="s">
        <v>69</v>
      </c>
      <c r="D5" s="74"/>
      <c r="E5" s="74"/>
      <c r="F5" s="75"/>
    </row>
    <row r="6" ht="26.25" customHeight="1">
      <c r="B6" s="76" t="s">
        <v>70</v>
      </c>
      <c r="C6" s="77" t="s">
        <v>71</v>
      </c>
      <c r="D6" s="74"/>
      <c r="E6" s="74"/>
      <c r="F6" s="75"/>
    </row>
    <row r="7" ht="26.25" customHeight="1">
      <c r="B7" s="76" t="s">
        <v>72</v>
      </c>
      <c r="C7" s="77" t="s">
        <v>73</v>
      </c>
      <c r="D7" s="74"/>
      <c r="E7" s="74"/>
      <c r="F7" s="75"/>
    </row>
    <row r="8" ht="26.25" customHeight="1">
      <c r="B8" s="76" t="s">
        <v>74</v>
      </c>
      <c r="C8" s="77" t="s">
        <v>75</v>
      </c>
      <c r="D8" s="74"/>
      <c r="E8" s="74"/>
      <c r="F8" s="75"/>
    </row>
    <row r="9" ht="26.25" customHeight="1">
      <c r="B9" s="76" t="s">
        <v>76</v>
      </c>
      <c r="C9" s="77" t="s">
        <v>77</v>
      </c>
      <c r="D9" s="74"/>
      <c r="E9" s="74"/>
      <c r="F9" s="75"/>
    </row>
    <row r="10" ht="26.25" customHeight="1">
      <c r="B10" s="76" t="s">
        <v>78</v>
      </c>
      <c r="C10" s="77" t="s">
        <v>79</v>
      </c>
      <c r="D10" s="74"/>
      <c r="E10" s="74"/>
      <c r="F10" s="75"/>
    </row>
    <row r="11" ht="26.25" customHeight="1">
      <c r="B11" s="76" t="s">
        <v>23</v>
      </c>
      <c r="C11" s="77" t="s">
        <v>80</v>
      </c>
      <c r="D11" s="74"/>
      <c r="E11" s="74"/>
      <c r="F11" s="75"/>
    </row>
    <row r="12" ht="26.25" customHeight="1">
      <c r="B12" s="76" t="s">
        <v>81</v>
      </c>
      <c r="C12" s="77" t="s">
        <v>82</v>
      </c>
      <c r="D12" s="74"/>
      <c r="E12" s="74"/>
      <c r="F12" s="75"/>
    </row>
    <row r="13" ht="26.25" customHeight="1">
      <c r="B13" s="76" t="s">
        <v>83</v>
      </c>
      <c r="C13" s="77" t="s">
        <v>84</v>
      </c>
      <c r="D13" s="74"/>
      <c r="E13" s="74"/>
      <c r="F13" s="75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C9:F9"/>
    <mergeCell ref="C10:F10"/>
    <mergeCell ref="C11:F11"/>
    <mergeCell ref="C12:F12"/>
    <mergeCell ref="C13:F13"/>
    <mergeCell ref="C2:F2"/>
    <mergeCell ref="C3:F3"/>
    <mergeCell ref="C4:F4"/>
    <mergeCell ref="C5:F5"/>
    <mergeCell ref="C6:F6"/>
    <mergeCell ref="C7:F7"/>
    <mergeCell ref="C8:F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11.43"/>
    <col customWidth="1" min="3" max="3" width="8.71"/>
    <col customWidth="1" min="4" max="4" width="18.86"/>
    <col customWidth="1" min="5" max="6" width="8.71"/>
    <col customWidth="1" min="7" max="7" width="17.71"/>
    <col customWidth="1" min="8" max="11" width="8.71"/>
    <col customWidth="1" min="12" max="12" width="21.86"/>
    <col customWidth="1" min="13" max="13" width="8.71"/>
  </cols>
  <sheetData>
    <row r="1" ht="27.75" customHeight="1">
      <c r="A1" s="78" t="s">
        <v>85</v>
      </c>
      <c r="B1" s="75"/>
      <c r="C1" s="79"/>
      <c r="D1" s="74"/>
      <c r="E1" s="74"/>
      <c r="F1" s="75"/>
      <c r="G1" s="80"/>
      <c r="H1" s="80"/>
      <c r="I1" s="80"/>
      <c r="J1" s="80"/>
      <c r="K1" s="80"/>
      <c r="L1" s="80"/>
      <c r="M1" s="80"/>
    </row>
    <row r="2" ht="28.5" customHeight="1">
      <c r="A2" s="78" t="s">
        <v>86</v>
      </c>
      <c r="B2" s="75"/>
      <c r="C2" s="79"/>
      <c r="D2" s="74"/>
      <c r="E2" s="74"/>
      <c r="F2" s="75"/>
      <c r="G2" s="80"/>
      <c r="H2" s="80"/>
      <c r="I2" s="80"/>
      <c r="J2" s="80"/>
      <c r="K2" s="80"/>
      <c r="L2" s="80"/>
      <c r="M2" s="80"/>
    </row>
    <row r="3" ht="28.5" customHeight="1">
      <c r="A3" s="78" t="s">
        <v>87</v>
      </c>
      <c r="B3" s="75"/>
      <c r="C3" s="79"/>
      <c r="D3" s="74"/>
      <c r="E3" s="74"/>
      <c r="F3" s="75"/>
      <c r="G3" s="80"/>
      <c r="H3" s="80"/>
      <c r="I3" s="80"/>
      <c r="J3" s="80"/>
      <c r="K3" s="80"/>
      <c r="L3" s="80"/>
      <c r="M3" s="80"/>
    </row>
    <row r="4" ht="14.25" customHeight="1">
      <c r="A4" s="81" t="s">
        <v>88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/>
    </row>
    <row r="5" ht="14.25" customHeight="1">
      <c r="A5" s="81" t="s">
        <v>89</v>
      </c>
      <c r="B5" s="74"/>
      <c r="C5" s="74"/>
      <c r="D5" s="74"/>
      <c r="E5" s="74"/>
      <c r="F5" s="75"/>
      <c r="G5" s="82"/>
      <c r="H5" s="81" t="s">
        <v>90</v>
      </c>
      <c r="I5" s="74"/>
      <c r="J5" s="74"/>
      <c r="K5" s="74"/>
      <c r="L5" s="74"/>
      <c r="M5" s="75"/>
    </row>
    <row r="6">
      <c r="A6" s="83" t="s">
        <v>91</v>
      </c>
      <c r="B6" s="74"/>
      <c r="C6" s="74"/>
      <c r="D6" s="74"/>
      <c r="E6" s="74"/>
      <c r="F6" s="75"/>
      <c r="G6" s="84" t="s">
        <v>92</v>
      </c>
      <c r="H6" s="79"/>
      <c r="I6" s="74"/>
      <c r="J6" s="74"/>
      <c r="K6" s="74"/>
      <c r="L6" s="74"/>
      <c r="M6" s="75"/>
    </row>
    <row r="7" ht="14.25" customHeight="1">
      <c r="A7" s="79" t="s">
        <v>89</v>
      </c>
      <c r="B7" s="74"/>
      <c r="C7" s="74"/>
      <c r="D7" s="74"/>
      <c r="E7" s="75"/>
      <c r="F7" s="85">
        <v>0.0</v>
      </c>
      <c r="G7" s="86"/>
      <c r="H7" s="79" t="s">
        <v>93</v>
      </c>
      <c r="I7" s="74"/>
      <c r="J7" s="74"/>
      <c r="K7" s="74"/>
      <c r="L7" s="75"/>
      <c r="M7" s="87">
        <v>0.0</v>
      </c>
    </row>
    <row r="8" ht="14.25" customHeight="1">
      <c r="A8" s="79" t="s">
        <v>94</v>
      </c>
      <c r="B8" s="74"/>
      <c r="C8" s="74"/>
      <c r="D8" s="74"/>
      <c r="E8" s="75"/>
      <c r="F8" s="87">
        <v>0.0</v>
      </c>
      <c r="G8" s="86"/>
      <c r="H8" s="79" t="s">
        <v>95</v>
      </c>
      <c r="I8" s="74"/>
      <c r="J8" s="74"/>
      <c r="K8" s="74"/>
      <c r="L8" s="75"/>
      <c r="M8" s="87">
        <v>0.0</v>
      </c>
    </row>
    <row r="9" ht="14.25" customHeight="1">
      <c r="A9" s="79" t="s">
        <v>96</v>
      </c>
      <c r="B9" s="74"/>
      <c r="C9" s="74"/>
      <c r="D9" s="74"/>
      <c r="E9" s="75"/>
      <c r="F9" s="87">
        <v>0.0</v>
      </c>
      <c r="G9" s="86"/>
      <c r="H9" s="79" t="s">
        <v>97</v>
      </c>
      <c r="I9" s="74"/>
      <c r="J9" s="74"/>
      <c r="K9" s="74"/>
      <c r="L9" s="75"/>
      <c r="M9" s="87">
        <v>0.0</v>
      </c>
    </row>
    <row r="10" ht="14.25" customHeight="1">
      <c r="A10" s="78" t="s">
        <v>98</v>
      </c>
      <c r="B10" s="74"/>
      <c r="C10" s="74"/>
      <c r="D10" s="74"/>
      <c r="E10" s="75"/>
      <c r="F10" s="88">
        <f>+F9+F8+F7</f>
        <v>0</v>
      </c>
      <c r="G10" s="86"/>
      <c r="H10" s="78" t="s">
        <v>99</v>
      </c>
      <c r="I10" s="74"/>
      <c r="J10" s="74"/>
      <c r="K10" s="74"/>
      <c r="L10" s="75"/>
      <c r="M10" s="88">
        <f>+M9+M8+M7</f>
        <v>0</v>
      </c>
    </row>
    <row r="11" ht="14.25" customHeight="1">
      <c r="A11" s="89" t="s">
        <v>100</v>
      </c>
      <c r="B11" s="90"/>
      <c r="C11" s="90"/>
      <c r="D11" s="90"/>
      <c r="E11" s="91"/>
      <c r="F11" s="87">
        <v>0.0</v>
      </c>
      <c r="G11" s="86"/>
      <c r="H11" s="79" t="s">
        <v>101</v>
      </c>
      <c r="I11" s="74"/>
      <c r="J11" s="74"/>
      <c r="K11" s="74"/>
      <c r="L11" s="75"/>
      <c r="M11" s="87">
        <v>0.0</v>
      </c>
    </row>
    <row r="12" ht="14.25" customHeight="1">
      <c r="A12" s="79" t="s">
        <v>102</v>
      </c>
      <c r="B12" s="74"/>
      <c r="C12" s="74"/>
      <c r="D12" s="74"/>
      <c r="E12" s="75"/>
      <c r="F12" s="87">
        <v>0.0</v>
      </c>
      <c r="G12" s="86"/>
      <c r="H12" s="79" t="s">
        <v>103</v>
      </c>
      <c r="I12" s="74"/>
      <c r="J12" s="74"/>
      <c r="K12" s="74"/>
      <c r="L12" s="75"/>
      <c r="M12" s="87">
        <v>0.0</v>
      </c>
    </row>
    <row r="13" ht="14.25" customHeight="1">
      <c r="A13" s="79" t="s">
        <v>104</v>
      </c>
      <c r="B13" s="74"/>
      <c r="C13" s="74"/>
      <c r="D13" s="74"/>
      <c r="E13" s="75"/>
      <c r="F13" s="87">
        <v>0.0</v>
      </c>
      <c r="G13" s="86"/>
      <c r="H13" s="79" t="s">
        <v>105</v>
      </c>
      <c r="I13" s="74"/>
      <c r="J13" s="74"/>
      <c r="K13" s="74"/>
      <c r="L13" s="75"/>
      <c r="M13" s="87">
        <v>0.0</v>
      </c>
    </row>
    <row r="14" ht="14.25" customHeight="1">
      <c r="A14" s="79" t="s">
        <v>106</v>
      </c>
      <c r="B14" s="74"/>
      <c r="C14" s="74"/>
      <c r="D14" s="74"/>
      <c r="E14" s="75"/>
      <c r="F14" s="87">
        <v>0.0</v>
      </c>
      <c r="G14" s="86"/>
      <c r="H14" s="79" t="s">
        <v>107</v>
      </c>
      <c r="I14" s="74"/>
      <c r="J14" s="74"/>
      <c r="K14" s="74"/>
      <c r="L14" s="75"/>
      <c r="M14" s="87">
        <v>0.0</v>
      </c>
    </row>
    <row r="15" ht="14.25" customHeight="1">
      <c r="A15" s="79" t="s">
        <v>108</v>
      </c>
      <c r="B15" s="74"/>
      <c r="C15" s="74"/>
      <c r="D15" s="74"/>
      <c r="E15" s="75"/>
      <c r="F15" s="87">
        <v>0.0</v>
      </c>
      <c r="G15" s="86"/>
      <c r="H15" s="79" t="s">
        <v>109</v>
      </c>
      <c r="I15" s="74"/>
      <c r="J15" s="74"/>
      <c r="K15" s="74"/>
      <c r="L15" s="75"/>
      <c r="M15" s="87">
        <v>0.0</v>
      </c>
    </row>
    <row r="16" ht="14.25" customHeight="1">
      <c r="A16" s="92" t="s">
        <v>110</v>
      </c>
      <c r="B16" s="90"/>
      <c r="C16" s="90"/>
      <c r="D16" s="90"/>
      <c r="E16" s="91"/>
      <c r="F16" s="88">
        <f>+F15+F14+F13+F12+F11</f>
        <v>0</v>
      </c>
      <c r="G16" s="93"/>
      <c r="H16" s="78" t="s">
        <v>111</v>
      </c>
      <c r="I16" s="74"/>
      <c r="J16" s="74"/>
      <c r="K16" s="74"/>
      <c r="L16" s="75"/>
      <c r="M16" s="88">
        <f>+M15+M14+M13+M12+M11</f>
        <v>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A1:B1"/>
    <mergeCell ref="C1:F1"/>
    <mergeCell ref="A2:B2"/>
    <mergeCell ref="C2:F2"/>
    <mergeCell ref="A3:B3"/>
    <mergeCell ref="C3:F3"/>
    <mergeCell ref="A4:M4"/>
    <mergeCell ref="H9:L9"/>
    <mergeCell ref="H10:L10"/>
    <mergeCell ref="H11:L11"/>
    <mergeCell ref="H12:L12"/>
    <mergeCell ref="H13:L13"/>
    <mergeCell ref="H14:L14"/>
    <mergeCell ref="H15:L15"/>
    <mergeCell ref="H16:L16"/>
    <mergeCell ref="A5:F5"/>
    <mergeCell ref="H5:M5"/>
    <mergeCell ref="A6:F6"/>
    <mergeCell ref="H6:M6"/>
    <mergeCell ref="A7:E7"/>
    <mergeCell ref="H7:L7"/>
    <mergeCell ref="H8:L8"/>
    <mergeCell ref="A15:E15"/>
    <mergeCell ref="A16:E16"/>
    <mergeCell ref="A8:E8"/>
    <mergeCell ref="A9:E9"/>
    <mergeCell ref="A10:E10"/>
    <mergeCell ref="A11:E11"/>
    <mergeCell ref="A12:E12"/>
    <mergeCell ref="A13:E13"/>
    <mergeCell ref="A14:E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2024-11-07T16:15:51Z</dcterms:created>
  <dc:creator>Riki Chang</dc:creator>
</cp:coreProperties>
</file>